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tabRatio="599" firstSheet="1" activeTab="8"/>
  </bookViews>
  <sheets>
    <sheet name="03.11.2014" sheetId="1" r:id="rId1"/>
    <sheet name="04.11.2014" sheetId="2" r:id="rId2"/>
    <sheet name="05.11.2014" sheetId="3" r:id="rId3"/>
    <sheet name="06.11.2014" sheetId="4" r:id="rId4"/>
    <sheet name="07.11.2014" sheetId="5" r:id="rId5"/>
    <sheet name="10.11.2014" sheetId="6" r:id="rId6"/>
    <sheet name="12.11.2014" sheetId="7" r:id="rId7"/>
    <sheet name="13.11.2014" sheetId="8" r:id="rId8"/>
    <sheet name="14.11.2014" sheetId="9" r:id="rId9"/>
    <sheet name="17.11.2014" sheetId="10" r:id="rId10"/>
    <sheet name="18.11.2014" sheetId="11" r:id="rId11"/>
    <sheet name="19.11.2014" sheetId="12" r:id="rId12"/>
    <sheet name="20.11.2014" sheetId="13" r:id="rId13"/>
    <sheet name="21.11.2014" sheetId="14" r:id="rId14"/>
    <sheet name="24.11.2014" sheetId="15" r:id="rId15"/>
    <sheet name="25.11.2014" sheetId="16" r:id="rId16"/>
    <sheet name="26.11.2014" sheetId="17" r:id="rId17"/>
    <sheet name="27.11.2014" sheetId="18" r:id="rId18"/>
    <sheet name="28.11.2014" sheetId="19" r:id="rId19"/>
  </sheets>
  <definedNames/>
  <calcPr fullCalcOnLoad="1"/>
</workbook>
</file>

<file path=xl/sharedStrings.xml><?xml version="1.0" encoding="utf-8"?>
<sst xmlns="http://schemas.openxmlformats.org/spreadsheetml/2006/main" count="662" uniqueCount="177">
  <si>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</si>
  <si>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</si>
  <si>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</si>
  <si>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</si>
  <si>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</si>
  <si>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</si>
  <si>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</si>
  <si>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</si>
  <si>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</si>
  <si>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</si>
  <si>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</si>
  <si>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</si>
  <si>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</si>
  <si>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</si>
  <si>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</si>
  <si>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</si>
  <si>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</si>
  <si>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</si>
  <si>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</si>
  <si>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</si>
  <si>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</si>
  <si>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</si>
  <si>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</si>
  <si>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</si>
  <si>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 xml:space="preserve"> RK</t>
  </si>
  <si>
    <t xml:space="preserve"> </t>
  </si>
  <si>
    <t>SPITAL SAPOCA</t>
  </si>
  <si>
    <t>CEC-CHELTUIELI MATERIALE</t>
  </si>
  <si>
    <t xml:space="preserve">ROMEDIA OMLINE </t>
  </si>
  <si>
    <t>COMPANIA PENTTRU CONTROL CAZANE</t>
  </si>
  <si>
    <t>PHARMAGEEA</t>
  </si>
  <si>
    <t>STINGAL</t>
  </si>
  <si>
    <t>TEHNOMED SERVICE</t>
  </si>
  <si>
    <t>OBIECTE INVENTAR</t>
  </si>
  <si>
    <t>PRESTARI SERVICII</t>
  </si>
  <si>
    <t>SILDANI AUTO</t>
  </si>
  <si>
    <t>FULLMIXTSERV</t>
  </si>
  <si>
    <t>RODAX IMPEX</t>
  </si>
  <si>
    <t>MATERIALE</t>
  </si>
  <si>
    <t>ALTEX</t>
  </si>
  <si>
    <t>CLEAN ECO FARM</t>
  </si>
  <si>
    <t>DONNY GROUP</t>
  </si>
  <si>
    <t>BUTAN GAS</t>
  </si>
  <si>
    <t>CONTIMEX</t>
  </si>
  <si>
    <t>ALTEX ROMANIA</t>
  </si>
  <si>
    <t>DGRFP</t>
  </si>
  <si>
    <t>INCARCATURA BUTELIE</t>
  </si>
  <si>
    <t>TRIDENT SERVICE</t>
  </si>
  <si>
    <t>BIKEMANIA</t>
  </si>
  <si>
    <t>DANY CRIS</t>
  </si>
  <si>
    <t>FOREST GARDEN</t>
  </si>
  <si>
    <t>GENCO TRADE</t>
  </si>
  <si>
    <t>IBERIA</t>
  </si>
  <si>
    <t>MATEX COMERCIAL</t>
  </si>
  <si>
    <t>TEHNO</t>
  </si>
  <si>
    <t>PLUS CONF MOB</t>
  </si>
  <si>
    <t>HEPITES GALATI</t>
  </si>
  <si>
    <t>FURNITURI</t>
  </si>
  <si>
    <t>ALIMENTE</t>
  </si>
  <si>
    <t>MEDICAMENTE</t>
  </si>
  <si>
    <t>CHELT. PERSONAL</t>
  </si>
  <si>
    <t>TRANS SPEED</t>
  </si>
  <si>
    <t>ZUGRAVUL</t>
  </si>
  <si>
    <t>POENARU MARIN</t>
  </si>
  <si>
    <t>FRIGOTEHNICA</t>
  </si>
  <si>
    <t>HARD SERVICE</t>
  </si>
  <si>
    <t>GINAR PORD PANIF</t>
  </si>
  <si>
    <t>PRACTIC PROD COM</t>
  </si>
  <si>
    <t>ELSSADO MARKET</t>
  </si>
  <si>
    <t>INFOMED</t>
  </si>
  <si>
    <t>DERATY MAX</t>
  </si>
  <si>
    <t>MEDISAN COM</t>
  </si>
  <si>
    <t>CARACTER PRINT</t>
  </si>
  <si>
    <t>DYOMEDICA</t>
  </si>
  <si>
    <t>MEDICOM</t>
  </si>
  <si>
    <t>NEOTECH</t>
  </si>
  <si>
    <t>RAZIMED IMPEX</t>
  </si>
  <si>
    <t>SPEED CONSTRUCT</t>
  </si>
  <si>
    <t>ANCOS</t>
  </si>
  <si>
    <t>CONSULT MERIDIAN</t>
  </si>
  <si>
    <t>MANOPRINTING</t>
  </si>
  <si>
    <t>CO&amp;CO CONSUMER</t>
  </si>
  <si>
    <t>IBERIA COM</t>
  </si>
  <si>
    <t>TRUZO IMPEX</t>
  </si>
  <si>
    <t>BIO CHEM SOLUTIONS</t>
  </si>
  <si>
    <t>CLESTAR</t>
  </si>
  <si>
    <t>AMG CONSERVICE</t>
  </si>
  <si>
    <t>ASTORIA</t>
  </si>
  <si>
    <t>SOFTEH PLUS</t>
  </si>
  <si>
    <t>SOFTEH PLUS ASISTENTA</t>
  </si>
  <si>
    <t>COMUNA MARACINENI</t>
  </si>
  <si>
    <t>METALGAN COMPANY</t>
  </si>
  <si>
    <t>PLASTIC PROD</t>
  </si>
  <si>
    <t>NOVA FIT</t>
  </si>
  <si>
    <t>EPRUBETA FARM</t>
  </si>
  <si>
    <t>ASCENSSIS GROUP</t>
  </si>
  <si>
    <t>PFA DIPLOMAT TOMOIU</t>
  </si>
  <si>
    <t>A&amp;G MED TRADING</t>
  </si>
  <si>
    <t>EUROPHARM HOLDING</t>
  </si>
  <si>
    <t>PHARMA</t>
  </si>
  <si>
    <t>POLISANO SIBIU</t>
  </si>
  <si>
    <t>FELSIN FARM</t>
  </si>
  <si>
    <t>FARMACEUTICA REMEDIA</t>
  </si>
  <si>
    <t>FARMEXIM</t>
  </si>
  <si>
    <t>MEDIPLUS EXIM</t>
  </si>
  <si>
    <t>INTERFARM IMPEX</t>
  </si>
  <si>
    <t>ADM FARM</t>
  </si>
  <si>
    <t>PHARMAFARM</t>
  </si>
  <si>
    <t>INFOMED FLUIDS</t>
  </si>
  <si>
    <t>SERMEDIC</t>
  </si>
  <si>
    <t>NF PHARMA</t>
  </si>
  <si>
    <t>FARMACEUTICA GALENUS</t>
  </si>
  <si>
    <t>GTS SOLUTIONS</t>
  </si>
  <si>
    <t>MATERIALE SANITARE</t>
  </si>
  <si>
    <t>REPARATII CURENTE</t>
  </si>
  <si>
    <t>OMV PETROM</t>
  </si>
  <si>
    <t>TOTAL JUNIOR</t>
  </si>
  <si>
    <t>CTL</t>
  </si>
  <si>
    <t>APELE ROMANE</t>
  </si>
  <si>
    <t>COMPANIA DE APA</t>
  </si>
  <si>
    <t>COMUNA UNGURIU</t>
  </si>
  <si>
    <t>GDF SUEZ</t>
  </si>
  <si>
    <t>LINDE GAZ</t>
  </si>
  <si>
    <t>LUKOIL</t>
  </si>
  <si>
    <t>COMFORTUNA 93</t>
  </si>
  <si>
    <t>ELECTRICA</t>
  </si>
  <si>
    <t>MARIDOR</t>
  </si>
  <si>
    <t>MIGA COM</t>
  </si>
  <si>
    <t>OAMGMAMR</t>
  </si>
  <si>
    <t>ROMPREST ENERGY</t>
  </si>
  <si>
    <t>SPITALUL SF SAVA</t>
  </si>
  <si>
    <t>TELECOM-CABLU</t>
  </si>
  <si>
    <t>TELECOM -VOCE</t>
  </si>
  <si>
    <t>SMART CASUAL</t>
  </si>
  <si>
    <t>SOCORO SUPPLY</t>
  </si>
  <si>
    <t>TELEKOM</t>
  </si>
  <si>
    <t>APA POTABILA</t>
  </si>
  <si>
    <t>GAZE NATURALE</t>
  </si>
  <si>
    <t>CARBURANTI</t>
  </si>
  <si>
    <t>ENERGIE ELECTRICA</t>
  </si>
  <si>
    <t>CURSURI PERFECTIONARE</t>
  </si>
  <si>
    <t xml:space="preserve">OMV PETROM </t>
  </si>
  <si>
    <t>MOTORINA</t>
  </si>
  <si>
    <t>CABLU TV</t>
  </si>
  <si>
    <t>CONVORBIRI TELEFONICE</t>
  </si>
  <si>
    <t>GARANTIE BUNA EXECUTIE</t>
  </si>
  <si>
    <t>VOCE</t>
  </si>
  <si>
    <t>CARDURI SALARIATI</t>
  </si>
  <si>
    <t>SALARII AF LUNII OCTOMBRIE 2014</t>
  </si>
  <si>
    <t>BUGETUL DE STAT</t>
  </si>
  <si>
    <t>CONTRIBUTII AFERENTE LUNII OCTOMBRIE 2014</t>
  </si>
  <si>
    <t>BASS</t>
  </si>
  <si>
    <t>SALATIATI</t>
  </si>
  <si>
    <t>CEC-CHELTUIELI DE PERSONAL</t>
  </si>
  <si>
    <t>HEPITES FARM</t>
  </si>
  <si>
    <t>PREMIER ENERGY</t>
  </si>
  <si>
    <t>RER ECOLOGIC</t>
  </si>
  <si>
    <t>C/V COTE AF. SALARII LUNA OCTOMBRIE 2014</t>
  </si>
  <si>
    <t>CHEQUE DEJEUNER</t>
  </si>
  <si>
    <t>TICHETE MASA</t>
  </si>
  <si>
    <t>SANTOMED</t>
  </si>
  <si>
    <t>CTCE PIATRA NEAMT</t>
  </si>
  <si>
    <t>MEDISAN</t>
  </si>
  <si>
    <t>GENERAL SERVICE GRUP</t>
  </si>
  <si>
    <t>RK REABILITARE SI EXTEINDERE PAV. BOLNAVI OJASCA</t>
  </si>
  <si>
    <t>RK REABILITARE SI EXTEINDERE PAV. BOLNAVI OJASCA - G.B.E</t>
  </si>
  <si>
    <t>TEODENA CONSULTING</t>
  </si>
  <si>
    <t>INFOSOFT</t>
  </si>
  <si>
    <t>ORANGE ROMANIA</t>
  </si>
  <si>
    <t>EXTRABUGETAR</t>
  </si>
  <si>
    <t>MEDICI REZIDENTI</t>
  </si>
  <si>
    <t>BURSE</t>
  </si>
  <si>
    <t>COMFORTUNA</t>
  </si>
  <si>
    <t>SERVICI CATERING</t>
  </si>
  <si>
    <t>SERVICII CATERING</t>
  </si>
  <si>
    <t>OBIECYE INVENTAR</t>
  </si>
  <si>
    <t xml:space="preserve">COMFORTUNA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</si>
</sst>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6" fillId="0" borderId="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0">
      <selection activeCell="D34" sqref="D34:D3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4.57421875" style="0" customWidth="1"/>
  </cols>
  <sheetData>
    <row r="4" spans="1:4" ht="15.75">
      <c r="A4" s="88" t="s">
        <v>14</v>
      </c>
      <c r="B4" s="88"/>
      <c r="C4" s="88"/>
      <c r="D4" s="88"/>
    </row>
    <row r="5" spans="1:4" ht="15.75">
      <c r="A5" s="88" t="s">
        <v>15</v>
      </c>
      <c r="B5" s="88"/>
      <c r="C5" s="88"/>
      <c r="D5" s="88"/>
    </row>
    <row r="11" spans="1:4" ht="12.75">
      <c r="A11" s="89" t="s">
        <v>0</v>
      </c>
      <c r="B11" s="89" t="s">
        <v>1</v>
      </c>
      <c r="C11" s="94" t="s">
        <v>2</v>
      </c>
      <c r="D11" s="94" t="s">
        <v>3</v>
      </c>
    </row>
    <row r="12" spans="1:4" ht="12.75">
      <c r="A12" s="90"/>
      <c r="B12" s="92"/>
      <c r="C12" s="95"/>
      <c r="D12" s="95"/>
    </row>
    <row r="13" spans="1:4" ht="12.75">
      <c r="A13" s="91"/>
      <c r="B13" s="93"/>
      <c r="C13" s="85"/>
      <c r="D13" s="85"/>
    </row>
    <row r="14" spans="1:4" ht="15.75" customHeight="1">
      <c r="A14" s="86" t="s">
        <v>4</v>
      </c>
      <c r="B14" s="96">
        <v>0</v>
      </c>
      <c r="C14" s="98"/>
      <c r="D14" s="98"/>
    </row>
    <row r="15" spans="1:4" ht="12.75">
      <c r="A15" s="87"/>
      <c r="B15" s="97"/>
      <c r="C15" s="99"/>
      <c r="D15" s="99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6" t="s">
        <v>5</v>
      </c>
      <c r="B23" s="96">
        <f>B25</f>
        <v>5000</v>
      </c>
      <c r="C23" s="98"/>
      <c r="D23" s="98"/>
    </row>
    <row r="24" spans="1:4" ht="12.75">
      <c r="A24" s="87"/>
      <c r="B24" s="97"/>
      <c r="C24" s="99"/>
      <c r="D24" s="99"/>
    </row>
    <row r="25" spans="1:4" ht="12.75">
      <c r="A25" s="1"/>
      <c r="B25" s="8">
        <v>5000</v>
      </c>
      <c r="C25" s="7" t="s">
        <v>26</v>
      </c>
      <c r="D25" s="1" t="s">
        <v>27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100" t="s">
        <v>6</v>
      </c>
      <c r="B34" s="96">
        <v>0</v>
      </c>
      <c r="C34" s="98"/>
      <c r="D34" s="98"/>
    </row>
    <row r="35" spans="1:4" ht="15.75" customHeight="1">
      <c r="A35" s="101"/>
      <c r="B35" s="97"/>
      <c r="C35" s="99"/>
      <c r="D35" s="99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6" t="s">
        <v>7</v>
      </c>
      <c r="B42" s="96">
        <v>0</v>
      </c>
      <c r="C42" s="98"/>
      <c r="D42" s="98"/>
    </row>
    <row r="43" spans="1:4" ht="12.75">
      <c r="A43" s="87"/>
      <c r="B43" s="97"/>
      <c r="C43" s="99"/>
      <c r="D43" s="99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5000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8" t="s">
        <v>10</v>
      </c>
      <c r="D51" s="88"/>
    </row>
    <row r="52" spans="1:4" ht="15.75">
      <c r="A52" s="4" t="s">
        <v>9</v>
      </c>
      <c r="B52" s="3"/>
      <c r="C52" s="102" t="s">
        <v>11</v>
      </c>
      <c r="D52" s="102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8" t="s">
        <v>12</v>
      </c>
      <c r="D56" s="88"/>
    </row>
    <row r="57" spans="2:4" ht="15.75">
      <c r="B57" s="3"/>
      <c r="C57" s="88" t="s">
        <v>13</v>
      </c>
      <c r="D57" s="88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53"/>
  <sheetViews>
    <sheetView workbookViewId="0" topLeftCell="A5">
      <selection activeCell="B26" sqref="B26:B89"/>
    </sheetView>
  </sheetViews>
  <sheetFormatPr defaultColWidth="9.140625" defaultRowHeight="12.75"/>
  <cols>
    <col min="1" max="1" width="34.57421875" style="0" customWidth="1"/>
    <col min="2" max="2" width="15.421875" style="0" customWidth="1"/>
    <col min="3" max="3" width="36.8515625" style="0" customWidth="1"/>
    <col min="4" max="4" width="45.140625" style="0" customWidth="1"/>
  </cols>
  <sheetData>
    <row r="6" spans="1:4" ht="15.75">
      <c r="A6" s="88" t="s">
        <v>14</v>
      </c>
      <c r="B6" s="88"/>
      <c r="C6" s="88"/>
      <c r="D6" s="88"/>
    </row>
    <row r="11" spans="1:4" ht="12.75">
      <c r="A11" s="94" t="s">
        <v>0</v>
      </c>
      <c r="B11" s="94" t="s">
        <v>1</v>
      </c>
      <c r="C11" s="94" t="s">
        <v>2</v>
      </c>
      <c r="D11" s="94" t="s">
        <v>3</v>
      </c>
    </row>
    <row r="12" spans="1:4" ht="12.75">
      <c r="A12" s="95"/>
      <c r="B12" s="103"/>
      <c r="C12" s="95"/>
      <c r="D12" s="95"/>
    </row>
    <row r="13" spans="1:4" ht="12.75">
      <c r="A13" s="85"/>
      <c r="B13" s="104"/>
      <c r="C13" s="85"/>
      <c r="D13" s="85"/>
    </row>
    <row r="14" spans="1:4" ht="12.75">
      <c r="A14" s="86" t="s">
        <v>4</v>
      </c>
      <c r="B14" s="96">
        <f>B16+B17+B18+B19</f>
        <v>350833</v>
      </c>
      <c r="C14" s="98"/>
      <c r="D14" s="98"/>
    </row>
    <row r="15" spans="1:4" ht="12.75">
      <c r="A15" s="87"/>
      <c r="B15" s="97"/>
      <c r="C15" s="99"/>
      <c r="D15" s="99"/>
    </row>
    <row r="16" spans="1:4" ht="12.75" customHeight="1">
      <c r="A16" s="1"/>
      <c r="B16" s="2">
        <v>350833</v>
      </c>
      <c r="C16" s="1" t="s">
        <v>152</v>
      </c>
      <c r="D16" s="1" t="s">
        <v>153</v>
      </c>
    </row>
    <row r="17" spans="1:4" ht="14.25">
      <c r="A17" s="1"/>
      <c r="B17" s="19"/>
      <c r="C17" s="18"/>
      <c r="D17" s="1"/>
    </row>
    <row r="18" spans="1:4" ht="14.25">
      <c r="A18" s="1"/>
      <c r="B18" s="19"/>
      <c r="C18" s="18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 t="s">
        <v>25</v>
      </c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6" t="s">
        <v>5</v>
      </c>
      <c r="B23" s="96">
        <f>SUM(B25:B26)</f>
        <v>0</v>
      </c>
      <c r="C23" s="98"/>
      <c r="D23" s="98"/>
    </row>
    <row r="24" spans="1:4" ht="12.75">
      <c r="A24" s="87"/>
      <c r="B24" s="97"/>
      <c r="C24" s="99"/>
      <c r="D24" s="99"/>
    </row>
    <row r="25" spans="1:4" ht="15.75">
      <c r="A25" s="25"/>
      <c r="B25" s="17"/>
      <c r="C25" s="72"/>
      <c r="D25" s="64"/>
    </row>
    <row r="26" spans="1:4" ht="15.75">
      <c r="A26" s="25"/>
      <c r="B26" s="17"/>
      <c r="C26" s="54"/>
      <c r="D26" s="54"/>
    </row>
    <row r="27" spans="1:4" ht="15.75">
      <c r="A27" s="25"/>
      <c r="B27" s="17"/>
      <c r="C27" s="54"/>
      <c r="D27" s="54"/>
    </row>
    <row r="28" spans="1:4" ht="14.25">
      <c r="A28" s="1"/>
      <c r="B28" s="61"/>
      <c r="C28" s="55"/>
      <c r="D28" s="55"/>
    </row>
    <row r="29" spans="1:4" ht="14.25">
      <c r="A29" s="1"/>
      <c r="B29" s="61"/>
      <c r="C29" s="1"/>
      <c r="D29" s="1"/>
    </row>
    <row r="30" spans="1:4" ht="12.75">
      <c r="A30" s="100" t="s">
        <v>6</v>
      </c>
      <c r="B30" s="123">
        <v>0</v>
      </c>
      <c r="C30" s="98"/>
      <c r="D30" s="98"/>
    </row>
    <row r="31" spans="1:4" ht="18" customHeight="1">
      <c r="A31" s="101"/>
      <c r="B31" s="124"/>
      <c r="C31" s="99"/>
      <c r="D31" s="99"/>
    </row>
    <row r="32" spans="1:4" ht="14.25">
      <c r="A32" s="1"/>
      <c r="B32" s="61"/>
      <c r="C32" s="1"/>
      <c r="D32" s="1"/>
    </row>
    <row r="33" spans="1:4" ht="14.25">
      <c r="A33" s="1"/>
      <c r="B33" s="61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6" t="s">
        <v>7</v>
      </c>
      <c r="B38" s="96">
        <f>B40+B41</f>
        <v>0</v>
      </c>
      <c r="C38" s="98"/>
      <c r="D38" s="98"/>
    </row>
    <row r="39" spans="1:4" ht="12.75">
      <c r="A39" s="87"/>
      <c r="B39" s="97"/>
      <c r="C39" s="99"/>
      <c r="D39" s="99"/>
    </row>
    <row r="40" spans="1:4" ht="12.75">
      <c r="A40" s="1"/>
      <c r="B40" s="17"/>
      <c r="C40" s="72"/>
      <c r="D40" s="64"/>
    </row>
    <row r="41" spans="1:4" ht="12.75">
      <c r="A41" s="1"/>
      <c r="B41" s="17"/>
      <c r="C41" s="72"/>
      <c r="D41" s="64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9" t="s">
        <v>16</v>
      </c>
      <c r="B44" s="10">
        <f>B14+B23+B38</f>
        <v>350833</v>
      </c>
      <c r="C44" s="9"/>
      <c r="D44" s="9"/>
    </row>
    <row r="45" ht="12.75">
      <c r="B45" s="3"/>
    </row>
    <row r="46" ht="12.75">
      <c r="B46" s="3"/>
    </row>
    <row r="47" spans="1:4" ht="15.75">
      <c r="A47" s="5" t="s">
        <v>8</v>
      </c>
      <c r="B47" s="3"/>
      <c r="C47" s="88" t="s">
        <v>10</v>
      </c>
      <c r="D47" s="88"/>
    </row>
    <row r="48" spans="1:4" ht="15.75">
      <c r="A48" s="4" t="s">
        <v>9</v>
      </c>
      <c r="B48" s="3"/>
      <c r="C48" s="102" t="s">
        <v>11</v>
      </c>
      <c r="D48" s="102"/>
    </row>
    <row r="49" ht="12.75">
      <c r="B49" s="3"/>
    </row>
    <row r="50" ht="12.75">
      <c r="B50" s="3"/>
    </row>
    <row r="51" ht="12.75">
      <c r="B51" s="3"/>
    </row>
    <row r="52" spans="2:4" ht="15.75">
      <c r="B52" s="3"/>
      <c r="C52" s="88" t="s">
        <v>12</v>
      </c>
      <c r="D52" s="88"/>
    </row>
    <row r="53" spans="2:4" ht="15.75">
      <c r="B53" s="3"/>
      <c r="C53" s="88" t="s">
        <v>13</v>
      </c>
      <c r="D53" s="88"/>
    </row>
  </sheetData>
  <mergeCells count="25">
    <mergeCell ref="C47:D47"/>
    <mergeCell ref="C48:D48"/>
    <mergeCell ref="C52:D52"/>
    <mergeCell ref="C53:D53"/>
    <mergeCell ref="A38:A39"/>
    <mergeCell ref="B38:B39"/>
    <mergeCell ref="C38:C39"/>
    <mergeCell ref="D38:D39"/>
    <mergeCell ref="A30:A31"/>
    <mergeCell ref="B30:B31"/>
    <mergeCell ref="C30:C31"/>
    <mergeCell ref="D30:D31"/>
    <mergeCell ref="A23:A24"/>
    <mergeCell ref="B23:B24"/>
    <mergeCell ref="C23:C24"/>
    <mergeCell ref="D23:D24"/>
    <mergeCell ref="A14:A15"/>
    <mergeCell ref="B14:B15"/>
    <mergeCell ref="C14:C15"/>
    <mergeCell ref="D14:D15"/>
    <mergeCell ref="A6:D6"/>
    <mergeCell ref="A11:A13"/>
    <mergeCell ref="B11:B13"/>
    <mergeCell ref="C11:C13"/>
    <mergeCell ref="D11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82"/>
  <sheetViews>
    <sheetView workbookViewId="0" topLeftCell="A49">
      <selection activeCell="B55" sqref="B55"/>
    </sheetView>
  </sheetViews>
  <sheetFormatPr defaultColWidth="9.140625" defaultRowHeight="12.75"/>
  <cols>
    <col min="1" max="1" width="34.28125" style="0" customWidth="1"/>
    <col min="2" max="2" width="13.00390625" style="80" customWidth="1"/>
    <col min="3" max="3" width="32.57421875" style="0" customWidth="1"/>
    <col min="4" max="4" width="41.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127" t="s">
        <v>1</v>
      </c>
      <c r="C12" s="94" t="s">
        <v>2</v>
      </c>
      <c r="D12" s="94" t="s">
        <v>3</v>
      </c>
    </row>
    <row r="13" spans="1:4" ht="12.75">
      <c r="A13" s="95"/>
      <c r="B13" s="128"/>
      <c r="C13" s="95"/>
      <c r="D13" s="95"/>
    </row>
    <row r="14" spans="1:4" ht="12.75">
      <c r="A14" s="85"/>
      <c r="B14" s="129"/>
      <c r="C14" s="85"/>
      <c r="D14" s="85"/>
    </row>
    <row r="15" spans="1:4" ht="12.75">
      <c r="A15" s="86" t="s">
        <v>4</v>
      </c>
      <c r="B15" s="125">
        <f>B17+B18</f>
        <v>0</v>
      </c>
      <c r="C15" s="98"/>
      <c r="D15" s="98"/>
    </row>
    <row r="16" spans="1:4" ht="12.75">
      <c r="A16" s="87"/>
      <c r="B16" s="126"/>
      <c r="C16" s="99"/>
      <c r="D16" s="99"/>
    </row>
    <row r="17" spans="1:4" ht="12.75">
      <c r="A17" s="1"/>
      <c r="B17" s="74"/>
      <c r="C17" s="54"/>
      <c r="D17" s="48"/>
    </row>
    <row r="18" spans="1:4" ht="12.75">
      <c r="A18" s="1"/>
      <c r="B18" s="74"/>
      <c r="C18" s="54"/>
      <c r="D18" s="1"/>
    </row>
    <row r="19" spans="1:4" ht="12.75">
      <c r="A19" s="1"/>
      <c r="B19" s="74"/>
      <c r="C19" s="54"/>
      <c r="D19" s="1"/>
    </row>
    <row r="20" spans="1:4" ht="12.75">
      <c r="A20" s="1"/>
      <c r="B20" s="75"/>
      <c r="C20" s="1"/>
      <c r="D20" s="1"/>
    </row>
    <row r="21" spans="1:4" ht="12.75">
      <c r="A21" s="86" t="s">
        <v>5</v>
      </c>
      <c r="B21" s="125">
        <f>SUM(B23:B57)</f>
        <v>257345.0300000001</v>
      </c>
      <c r="C21" s="98"/>
      <c r="D21" s="98"/>
    </row>
    <row r="22" spans="1:4" ht="12.75">
      <c r="A22" s="87"/>
      <c r="B22" s="126"/>
      <c r="C22" s="99"/>
      <c r="D22" s="99"/>
    </row>
    <row r="23" spans="1:4" ht="15.75">
      <c r="A23" s="25"/>
      <c r="B23" s="23">
        <v>905.56</v>
      </c>
      <c r="C23" s="21" t="s">
        <v>118</v>
      </c>
      <c r="D23" s="72" t="s">
        <v>34</v>
      </c>
    </row>
    <row r="24" spans="1:4" ht="12.75">
      <c r="A24" s="21"/>
      <c r="B24" s="23">
        <v>11092.05</v>
      </c>
      <c r="C24" s="21" t="s">
        <v>119</v>
      </c>
      <c r="D24" s="64" t="s">
        <v>136</v>
      </c>
    </row>
    <row r="25" spans="1:4" ht="15.75">
      <c r="A25" s="25"/>
      <c r="B25" s="23">
        <v>4634</v>
      </c>
      <c r="C25" s="21" t="s">
        <v>120</v>
      </c>
      <c r="D25" s="64" t="s">
        <v>136</v>
      </c>
    </row>
    <row r="26" spans="1:4" ht="15.75">
      <c r="A26" s="25"/>
      <c r="B26" s="23">
        <v>1357.43</v>
      </c>
      <c r="C26" s="21" t="s">
        <v>121</v>
      </c>
      <c r="D26" s="64" t="s">
        <v>137</v>
      </c>
    </row>
    <row r="27" spans="1:4" ht="15.75">
      <c r="A27" s="25"/>
      <c r="B27" s="23">
        <v>1298.53</v>
      </c>
      <c r="C27" s="21" t="s">
        <v>122</v>
      </c>
      <c r="D27" s="72" t="s">
        <v>34</v>
      </c>
    </row>
    <row r="28" spans="1:4" ht="15.75">
      <c r="A28" s="25"/>
      <c r="B28" s="23">
        <v>14125.19</v>
      </c>
      <c r="C28" s="21" t="s">
        <v>123</v>
      </c>
      <c r="D28" s="72" t="s">
        <v>138</v>
      </c>
    </row>
    <row r="29" spans="1:4" ht="15.75">
      <c r="A29" s="25"/>
      <c r="B29" s="23">
        <v>82665.84</v>
      </c>
      <c r="C29" s="21" t="s">
        <v>124</v>
      </c>
      <c r="D29" s="64" t="s">
        <v>114</v>
      </c>
    </row>
    <row r="30" spans="1:4" ht="15.75">
      <c r="A30" s="25"/>
      <c r="B30" s="23">
        <v>48444.69</v>
      </c>
      <c r="C30" s="21" t="s">
        <v>125</v>
      </c>
      <c r="D30" s="21" t="s">
        <v>139</v>
      </c>
    </row>
    <row r="31" spans="1:4" ht="15.75">
      <c r="A31" s="25"/>
      <c r="B31" s="23">
        <v>1519</v>
      </c>
      <c r="C31" s="21" t="s">
        <v>68</v>
      </c>
      <c r="D31" s="64" t="s">
        <v>38</v>
      </c>
    </row>
    <row r="32" spans="1:4" ht="15.75">
      <c r="A32" s="25"/>
      <c r="B32" s="81">
        <v>13685.26</v>
      </c>
      <c r="C32" s="72" t="s">
        <v>68</v>
      </c>
      <c r="D32" s="64" t="s">
        <v>38</v>
      </c>
    </row>
    <row r="33" spans="1:4" ht="15.75">
      <c r="A33" s="25"/>
      <c r="B33" s="81">
        <v>2490.5</v>
      </c>
      <c r="C33" s="72" t="s">
        <v>126</v>
      </c>
      <c r="D33" s="64" t="s">
        <v>38</v>
      </c>
    </row>
    <row r="34" spans="1:4" ht="15.75">
      <c r="A34" s="25"/>
      <c r="B34" s="81">
        <v>8694.26</v>
      </c>
      <c r="C34" s="72" t="s">
        <v>127</v>
      </c>
      <c r="D34" s="64" t="s">
        <v>34</v>
      </c>
    </row>
    <row r="35" spans="1:4" ht="15.75">
      <c r="A35" s="25"/>
      <c r="B35" s="81">
        <v>2050</v>
      </c>
      <c r="C35" s="72" t="s">
        <v>128</v>
      </c>
      <c r="D35" s="64" t="s">
        <v>140</v>
      </c>
    </row>
    <row r="36" spans="1:4" ht="15.75">
      <c r="A36" s="25"/>
      <c r="B36" s="81">
        <v>11089.13</v>
      </c>
      <c r="C36" s="72" t="s">
        <v>141</v>
      </c>
      <c r="D36" s="64" t="s">
        <v>142</v>
      </c>
    </row>
    <row r="37" spans="1:4" ht="15.75">
      <c r="A37" s="25"/>
      <c r="B37" s="81">
        <v>5015.14</v>
      </c>
      <c r="C37" s="73" t="s">
        <v>55</v>
      </c>
      <c r="D37" s="73" t="s">
        <v>58</v>
      </c>
    </row>
    <row r="38" spans="1:4" ht="15.75">
      <c r="A38" s="25"/>
      <c r="B38" s="81">
        <v>4465</v>
      </c>
      <c r="C38" s="73" t="s">
        <v>55</v>
      </c>
      <c r="D38" s="73" t="s">
        <v>34</v>
      </c>
    </row>
    <row r="39" spans="1:4" ht="15.75">
      <c r="A39" s="25"/>
      <c r="B39" s="81">
        <v>3621.05</v>
      </c>
      <c r="C39" s="73" t="s">
        <v>129</v>
      </c>
      <c r="D39" s="73" t="s">
        <v>34</v>
      </c>
    </row>
    <row r="40" spans="1:4" ht="15.75">
      <c r="A40" s="25"/>
      <c r="B40" s="81">
        <v>814.38</v>
      </c>
      <c r="C40" s="73" t="s">
        <v>130</v>
      </c>
      <c r="D40" s="73" t="s">
        <v>34</v>
      </c>
    </row>
    <row r="41" spans="1:4" ht="15.75">
      <c r="A41" s="25"/>
      <c r="B41" s="81">
        <v>4092</v>
      </c>
      <c r="C41" s="73" t="s">
        <v>47</v>
      </c>
      <c r="D41" s="73" t="s">
        <v>38</v>
      </c>
    </row>
    <row r="42" spans="1:4" ht="15.75">
      <c r="A42" s="25"/>
      <c r="B42" s="81">
        <v>1537.6</v>
      </c>
      <c r="C42" s="73" t="s">
        <v>47</v>
      </c>
      <c r="D42" s="73" t="s">
        <v>33</v>
      </c>
    </row>
    <row r="43" spans="1:4" ht="15.75">
      <c r="A43" s="25"/>
      <c r="B43" s="81">
        <v>437.15</v>
      </c>
      <c r="C43" s="73" t="s">
        <v>131</v>
      </c>
      <c r="D43" s="73" t="s">
        <v>143</v>
      </c>
    </row>
    <row r="44" spans="1:4" ht="15.75">
      <c r="A44" s="25"/>
      <c r="B44" s="81">
        <v>3215.23</v>
      </c>
      <c r="C44" s="73" t="s">
        <v>132</v>
      </c>
      <c r="D44" s="73" t="s">
        <v>144</v>
      </c>
    </row>
    <row r="45" spans="1:4" ht="15.75">
      <c r="A45" s="25"/>
      <c r="B45" s="81">
        <v>991.71</v>
      </c>
      <c r="C45" s="73" t="s">
        <v>133</v>
      </c>
      <c r="D45" s="73" t="s">
        <v>145</v>
      </c>
    </row>
    <row r="46" spans="1:4" ht="15.75">
      <c r="A46" s="25"/>
      <c r="B46" s="81">
        <v>11305.54</v>
      </c>
      <c r="C46" s="73" t="s">
        <v>133</v>
      </c>
      <c r="D46" s="73" t="s">
        <v>34</v>
      </c>
    </row>
    <row r="47" spans="1:4" ht="15.75">
      <c r="A47" s="25"/>
      <c r="B47" s="81">
        <v>25.42</v>
      </c>
      <c r="C47" s="73" t="s">
        <v>72</v>
      </c>
      <c r="D47" s="73" t="s">
        <v>38</v>
      </c>
    </row>
    <row r="48" spans="1:4" ht="15.75">
      <c r="A48" s="25"/>
      <c r="B48" s="81">
        <v>480.64</v>
      </c>
      <c r="C48" s="73" t="s">
        <v>125</v>
      </c>
      <c r="D48" s="73" t="s">
        <v>139</v>
      </c>
    </row>
    <row r="49" spans="1:4" ht="15.75">
      <c r="A49" s="25"/>
      <c r="B49" s="81">
        <v>26.04</v>
      </c>
      <c r="C49" s="73" t="s">
        <v>63</v>
      </c>
      <c r="D49" s="73" t="s">
        <v>38</v>
      </c>
    </row>
    <row r="50" spans="1:4" ht="15.75">
      <c r="A50" s="25"/>
      <c r="B50" s="81">
        <v>78.12</v>
      </c>
      <c r="C50" s="73" t="s">
        <v>134</v>
      </c>
      <c r="D50" s="73" t="s">
        <v>113</v>
      </c>
    </row>
    <row r="51" spans="1:4" ht="15.75">
      <c r="A51" s="25"/>
      <c r="B51" s="81">
        <v>355.59</v>
      </c>
      <c r="C51" s="73" t="s">
        <v>135</v>
      </c>
      <c r="D51" s="73" t="s">
        <v>146</v>
      </c>
    </row>
    <row r="52" spans="1:4" ht="15.75">
      <c r="A52" s="25"/>
      <c r="B52" s="81">
        <v>290</v>
      </c>
      <c r="C52" s="73" t="s">
        <v>154</v>
      </c>
      <c r="D52" s="73" t="s">
        <v>38</v>
      </c>
    </row>
    <row r="53" spans="1:4" ht="15.75">
      <c r="A53" s="25"/>
      <c r="B53" s="81">
        <v>16319.78</v>
      </c>
      <c r="C53" s="73" t="s">
        <v>155</v>
      </c>
      <c r="D53" s="73" t="s">
        <v>137</v>
      </c>
    </row>
    <row r="54" spans="1:4" ht="15.75">
      <c r="A54" s="25"/>
      <c r="B54" s="74">
        <v>223.2</v>
      </c>
      <c r="C54" s="54" t="s">
        <v>156</v>
      </c>
      <c r="D54" s="54" t="s">
        <v>34</v>
      </c>
    </row>
    <row r="55" spans="1:4" ht="15.75">
      <c r="A55" s="25"/>
      <c r="B55" s="76"/>
      <c r="C55" s="54"/>
      <c r="D55" s="54"/>
    </row>
    <row r="56" spans="1:4" ht="15.75">
      <c r="A56" s="25"/>
      <c r="B56" s="74"/>
      <c r="C56" s="62"/>
      <c r="D56" s="62"/>
    </row>
    <row r="57" spans="1:4" ht="12.75">
      <c r="A57" s="1"/>
      <c r="B57" s="75"/>
      <c r="C57" s="1"/>
      <c r="D57" s="1"/>
    </row>
    <row r="58" spans="1:4" ht="12.75">
      <c r="A58" s="100" t="s">
        <v>6</v>
      </c>
      <c r="B58" s="125">
        <v>0</v>
      </c>
      <c r="C58" s="98"/>
      <c r="D58" s="98"/>
    </row>
    <row r="59" spans="1:4" ht="19.5" customHeight="1">
      <c r="A59" s="101"/>
      <c r="B59" s="126"/>
      <c r="C59" s="99"/>
      <c r="D59" s="99"/>
    </row>
    <row r="60" spans="1:4" ht="12.75">
      <c r="A60" s="1"/>
      <c r="B60" s="75"/>
      <c r="C60" s="1"/>
      <c r="D60" s="1"/>
    </row>
    <row r="61" spans="1:4" ht="12.75">
      <c r="A61" s="1"/>
      <c r="B61" s="75"/>
      <c r="C61" s="1"/>
      <c r="D61" s="1"/>
    </row>
    <row r="62" spans="1:4" ht="12.75">
      <c r="A62" s="1"/>
      <c r="B62" s="75"/>
      <c r="C62" s="1"/>
      <c r="D62" s="1"/>
    </row>
    <row r="63" spans="1:4" ht="12.75">
      <c r="A63" s="1"/>
      <c r="B63" s="75"/>
      <c r="C63" s="1"/>
      <c r="D63" s="1"/>
    </row>
    <row r="64" spans="1:4" ht="12.75">
      <c r="A64" s="1"/>
      <c r="B64" s="75"/>
      <c r="C64" s="1"/>
      <c r="D64" s="1"/>
    </row>
    <row r="65" spans="1:4" ht="12.75">
      <c r="A65" s="1"/>
      <c r="B65" s="75"/>
      <c r="C65" s="1"/>
      <c r="D65" s="1"/>
    </row>
    <row r="66" spans="1:4" ht="12.75">
      <c r="A66" s="86" t="s">
        <v>7</v>
      </c>
      <c r="B66" s="125"/>
      <c r="C66" s="98"/>
      <c r="D66" s="98"/>
    </row>
    <row r="67" spans="1:4" ht="12.75">
      <c r="A67" s="87"/>
      <c r="B67" s="126"/>
      <c r="C67" s="99"/>
      <c r="D67" s="99"/>
    </row>
    <row r="68" spans="1:4" ht="12.75">
      <c r="A68" s="1"/>
      <c r="B68" s="75"/>
      <c r="C68" s="1"/>
      <c r="D68" s="1"/>
    </row>
    <row r="69" spans="1:4" ht="12.75">
      <c r="A69" s="1"/>
      <c r="B69" s="75"/>
      <c r="C69" s="1"/>
      <c r="D69" s="1"/>
    </row>
    <row r="70" spans="1:4" ht="12.75">
      <c r="A70" s="1"/>
      <c r="B70" s="75"/>
      <c r="C70" s="1"/>
      <c r="D70" s="1"/>
    </row>
    <row r="71" spans="1:4" ht="12.75">
      <c r="A71" s="1"/>
      <c r="B71" s="75"/>
      <c r="C71" s="1"/>
      <c r="D71" s="1"/>
    </row>
    <row r="72" spans="1:4" ht="15.75">
      <c r="A72" s="9" t="s">
        <v>16</v>
      </c>
      <c r="B72" s="77">
        <f>B15+B21</f>
        <v>257345.0300000001</v>
      </c>
      <c r="C72" s="9"/>
      <c r="D72" s="9"/>
    </row>
    <row r="73" spans="1:4" ht="15.75">
      <c r="A73" s="15"/>
      <c r="B73" s="78"/>
      <c r="C73" s="15"/>
      <c r="D73" s="15"/>
    </row>
    <row r="74" spans="1:4" ht="15.75">
      <c r="A74" s="15"/>
      <c r="B74" s="78"/>
      <c r="C74" s="15"/>
      <c r="D74" s="15"/>
    </row>
    <row r="75" ht="12.75">
      <c r="B75" s="79"/>
    </row>
    <row r="76" spans="1:4" ht="15.75">
      <c r="A76" s="5" t="s">
        <v>8</v>
      </c>
      <c r="B76" s="79"/>
      <c r="C76" s="88" t="s">
        <v>10</v>
      </c>
      <c r="D76" s="88"/>
    </row>
    <row r="77" spans="1:4" ht="15.75">
      <c r="A77" s="4" t="s">
        <v>9</v>
      </c>
      <c r="B77" s="79"/>
      <c r="C77" s="102" t="s">
        <v>20</v>
      </c>
      <c r="D77" s="102"/>
    </row>
    <row r="78" ht="12.75">
      <c r="B78" s="79"/>
    </row>
    <row r="79" ht="12.75">
      <c r="B79" s="79"/>
    </row>
    <row r="80" ht="12.75">
      <c r="B80" s="79"/>
    </row>
    <row r="81" spans="2:4" ht="15.75">
      <c r="B81" s="79"/>
      <c r="C81" s="88" t="s">
        <v>12</v>
      </c>
      <c r="D81" s="88"/>
    </row>
    <row r="82" spans="2:4" ht="15.75">
      <c r="B82" s="79"/>
      <c r="C82" s="88" t="s">
        <v>13</v>
      </c>
      <c r="D82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58:A59"/>
    <mergeCell ref="B58:B59"/>
    <mergeCell ref="C58:C59"/>
    <mergeCell ref="D58:D59"/>
    <mergeCell ref="A66:A67"/>
    <mergeCell ref="B66:B67"/>
    <mergeCell ref="C66:C67"/>
    <mergeCell ref="D66:D67"/>
    <mergeCell ref="C76:D76"/>
    <mergeCell ref="C77:D77"/>
    <mergeCell ref="C81:D81"/>
    <mergeCell ref="C82:D8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52">
      <selection activeCell="C61" sqref="C61"/>
    </sheetView>
  </sheetViews>
  <sheetFormatPr defaultColWidth="9.140625" defaultRowHeight="12.75"/>
  <cols>
    <col min="1" max="1" width="31.140625" style="0" customWidth="1"/>
    <col min="2" max="2" width="14.140625" style="0" customWidth="1"/>
    <col min="3" max="3" width="35.8515625" style="0" customWidth="1"/>
    <col min="4" max="4" width="46.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3"/>
      <c r="C13" s="95"/>
      <c r="D13" s="95"/>
    </row>
    <row r="14" spans="1:4" ht="12.75">
      <c r="A14" s="85"/>
      <c r="B14" s="104"/>
      <c r="C14" s="85"/>
      <c r="D14" s="85"/>
    </row>
    <row r="15" spans="1:4" ht="12.75">
      <c r="A15" s="86" t="s">
        <v>4</v>
      </c>
      <c r="B15" s="96">
        <f>SUM(B17:B18)</f>
        <v>784349</v>
      </c>
      <c r="C15" s="98"/>
      <c r="D15" s="98"/>
    </row>
    <row r="16" spans="1:4" ht="12.75">
      <c r="A16" s="87"/>
      <c r="B16" s="97"/>
      <c r="C16" s="99"/>
      <c r="D16" s="99"/>
    </row>
    <row r="17" spans="1:4" ht="12.75">
      <c r="A17" s="1"/>
      <c r="B17" s="11">
        <v>191995</v>
      </c>
      <c r="C17" s="1" t="s">
        <v>149</v>
      </c>
      <c r="D17" s="1" t="s">
        <v>157</v>
      </c>
    </row>
    <row r="18" spans="1:4" ht="12.75">
      <c r="A18" s="1"/>
      <c r="B18" s="2">
        <v>592354</v>
      </c>
      <c r="C18" s="1" t="s">
        <v>151</v>
      </c>
      <c r="D18" s="1" t="s">
        <v>157</v>
      </c>
    </row>
    <row r="19" spans="1:4" ht="12.75">
      <c r="A19" s="1"/>
      <c r="B19" s="2"/>
      <c r="C19" s="1"/>
      <c r="D19" s="1"/>
    </row>
    <row r="20" spans="1:4" ht="12.75">
      <c r="A20" s="86" t="s">
        <v>5</v>
      </c>
      <c r="B20" s="96">
        <f>SUM(B22:B57)</f>
        <v>0</v>
      </c>
      <c r="C20" s="98"/>
      <c r="D20" s="98"/>
    </row>
    <row r="21" spans="1:4" ht="12.75">
      <c r="A21" s="87"/>
      <c r="B21" s="97"/>
      <c r="C21" s="99"/>
      <c r="D21" s="99"/>
    </row>
    <row r="22" spans="1:4" ht="15.75">
      <c r="A22" s="25"/>
      <c r="B22" s="24"/>
      <c r="C22" s="18"/>
      <c r="D22" s="18"/>
    </row>
    <row r="23" spans="1:4" ht="12.75">
      <c r="A23" s="7"/>
      <c r="B23" s="82"/>
      <c r="C23" s="70"/>
      <c r="D23" s="70"/>
    </row>
    <row r="24" spans="1:4" ht="12.75">
      <c r="A24" s="7"/>
      <c r="B24" s="82"/>
      <c r="C24" s="70"/>
      <c r="D24" s="70"/>
    </row>
    <row r="25" spans="1:4" ht="12.75">
      <c r="A25" s="7"/>
      <c r="B25" s="82"/>
      <c r="C25" s="70"/>
      <c r="D25" s="70"/>
    </row>
    <row r="26" spans="1:4" ht="12.75">
      <c r="A26" s="7"/>
      <c r="B26" s="38"/>
      <c r="C26" s="70"/>
      <c r="D26" s="70"/>
    </row>
    <row r="27" spans="1:4" ht="12.75">
      <c r="A27" s="7"/>
      <c r="B27" s="38"/>
      <c r="C27" s="70"/>
      <c r="D27" s="70"/>
    </row>
    <row r="28" spans="1:4" ht="12.75">
      <c r="A28" s="7"/>
      <c r="B28" s="38"/>
      <c r="C28" s="70"/>
      <c r="D28" s="70"/>
    </row>
    <row r="29" spans="1:4" ht="12.75">
      <c r="A29" s="7"/>
      <c r="B29" s="38"/>
      <c r="C29" s="70"/>
      <c r="D29" s="70"/>
    </row>
    <row r="30" spans="1:4" ht="12.75">
      <c r="A30" s="7"/>
      <c r="B30" s="82"/>
      <c r="C30" s="70"/>
      <c r="D30" s="70"/>
    </row>
    <row r="31" spans="1:4" ht="12.75">
      <c r="A31" s="7"/>
      <c r="B31" s="83"/>
      <c r="C31" s="70"/>
      <c r="D31" s="70"/>
    </row>
    <row r="32" spans="1:4" ht="12.75">
      <c r="A32" s="7"/>
      <c r="B32" s="83"/>
      <c r="C32" s="70"/>
      <c r="D32" s="70"/>
    </row>
    <row r="33" spans="1:4" ht="12.75">
      <c r="A33" s="7"/>
      <c r="B33" s="83"/>
      <c r="C33" s="70"/>
      <c r="D33" s="70"/>
    </row>
    <row r="34" spans="1:4" ht="12.75">
      <c r="A34" s="7"/>
      <c r="B34" s="83"/>
      <c r="C34" s="70"/>
      <c r="D34" s="70"/>
    </row>
    <row r="35" spans="1:4" ht="12.75">
      <c r="A35" s="7"/>
      <c r="B35" s="83"/>
      <c r="C35" s="70"/>
      <c r="D35" s="70"/>
    </row>
    <row r="36" spans="1:4" ht="12.75">
      <c r="A36" s="7"/>
      <c r="B36" s="83"/>
      <c r="C36" s="70"/>
      <c r="D36" s="70"/>
    </row>
    <row r="37" spans="1:4" ht="12.75">
      <c r="A37" s="7"/>
      <c r="B37" s="83"/>
      <c r="C37" s="70"/>
      <c r="D37" s="70"/>
    </row>
    <row r="38" spans="1:4" ht="12.75">
      <c r="A38" s="7"/>
      <c r="B38" s="83"/>
      <c r="C38" s="70"/>
      <c r="D38" s="70"/>
    </row>
    <row r="39" spans="1:4" ht="12.75">
      <c r="A39" s="7"/>
      <c r="B39" s="83"/>
      <c r="C39" s="70"/>
      <c r="D39" s="70"/>
    </row>
    <row r="40" spans="1:4" ht="12.75">
      <c r="A40" s="7"/>
      <c r="B40" s="8"/>
      <c r="C40" s="70"/>
      <c r="D40" s="70"/>
    </row>
    <row r="41" spans="1:4" ht="12.75">
      <c r="A41" s="7"/>
      <c r="B41" s="8"/>
      <c r="C41" s="70"/>
      <c r="D41" s="70"/>
    </row>
    <row r="42" spans="1:4" ht="12.75">
      <c r="A42" s="7"/>
      <c r="B42" s="8"/>
      <c r="C42" s="54"/>
      <c r="D42" s="70"/>
    </row>
    <row r="43" spans="1:4" ht="12.75">
      <c r="A43" s="7"/>
      <c r="B43" s="82"/>
      <c r="C43" s="54"/>
      <c r="D43" s="70"/>
    </row>
    <row r="44" spans="1:4" ht="12.75">
      <c r="A44" s="7"/>
      <c r="B44" s="82"/>
      <c r="C44" s="54"/>
      <c r="D44" s="70"/>
    </row>
    <row r="45" spans="1:4" ht="12.75">
      <c r="A45" s="7"/>
      <c r="B45" s="82"/>
      <c r="C45" s="54"/>
      <c r="D45" s="70"/>
    </row>
    <row r="46" spans="1:4" ht="12.75">
      <c r="A46" s="7"/>
      <c r="B46" s="38"/>
      <c r="C46" s="54"/>
      <c r="D46" s="70"/>
    </row>
    <row r="47" spans="1:4" ht="12.75">
      <c r="A47" s="7"/>
      <c r="B47" s="38"/>
      <c r="C47" s="54"/>
      <c r="D47" s="70"/>
    </row>
    <row r="48" spans="1:4" ht="12.75">
      <c r="A48" s="7"/>
      <c r="B48" s="38"/>
      <c r="C48" s="54"/>
      <c r="D48" s="70"/>
    </row>
    <row r="49" spans="1:4" ht="12.75">
      <c r="A49" s="7"/>
      <c r="B49" s="69"/>
      <c r="C49" s="54"/>
      <c r="D49" s="54"/>
    </row>
    <row r="50" spans="1:4" ht="12.75">
      <c r="A50" s="7"/>
      <c r="B50" s="17"/>
      <c r="C50" s="48"/>
      <c r="D50" s="48"/>
    </row>
    <row r="51" spans="1:4" ht="12.75">
      <c r="A51" s="7"/>
      <c r="B51" s="17"/>
      <c r="C51" s="48"/>
      <c r="D51" s="48"/>
    </row>
    <row r="52" spans="1:4" ht="12.75">
      <c r="A52" s="7"/>
      <c r="B52" s="17"/>
      <c r="C52" s="48"/>
      <c r="D52" s="48"/>
    </row>
    <row r="53" spans="1:4" ht="12.75">
      <c r="A53" s="7"/>
      <c r="B53" s="47"/>
      <c r="C53" s="48"/>
      <c r="D53" s="48"/>
    </row>
    <row r="54" spans="1:4" ht="12.75">
      <c r="A54" s="7"/>
      <c r="B54" s="13"/>
      <c r="C54" s="48"/>
      <c r="D54" s="48"/>
    </row>
    <row r="55" spans="1:4" ht="15" customHeight="1">
      <c r="A55" s="66"/>
      <c r="B55" s="13"/>
      <c r="C55" s="13"/>
      <c r="D55" s="68"/>
    </row>
    <row r="56" spans="1:4" ht="15" customHeight="1">
      <c r="A56" s="67"/>
      <c r="B56" s="13"/>
      <c r="C56" s="13"/>
      <c r="D56" s="68"/>
    </row>
    <row r="57" spans="1:4" ht="15" customHeight="1">
      <c r="A57" s="1"/>
      <c r="B57" s="13"/>
      <c r="C57" s="48"/>
      <c r="D57" s="48"/>
    </row>
    <row r="58" spans="1:4" ht="15.75">
      <c r="A58" s="100" t="s">
        <v>6</v>
      </c>
      <c r="B58" s="71">
        <f>B60+B61+B62</f>
        <v>0</v>
      </c>
      <c r="C58" s="65"/>
      <c r="D58" s="1"/>
    </row>
    <row r="59" spans="1:4" ht="15">
      <c r="A59" s="101"/>
      <c r="B59" s="30"/>
      <c r="C59" s="65"/>
      <c r="D59" s="1"/>
    </row>
    <row r="60" spans="1:4" ht="12.75">
      <c r="A60" s="1"/>
      <c r="B60" s="17"/>
      <c r="C60" s="54"/>
      <c r="D60" s="48"/>
    </row>
    <row r="61" spans="1:4" ht="12.75">
      <c r="A61" s="1"/>
      <c r="B61" s="47"/>
      <c r="C61" s="54"/>
      <c r="D61" s="48"/>
    </row>
    <row r="62" spans="1:4" ht="12.75">
      <c r="A62" s="1"/>
      <c r="B62" s="8"/>
      <c r="C62" s="7"/>
      <c r="D62" s="48"/>
    </row>
    <row r="63" spans="1:4" ht="15">
      <c r="A63" s="1"/>
      <c r="B63" s="30"/>
      <c r="C63" s="65"/>
      <c r="D63" s="1"/>
    </row>
    <row r="64" spans="1:4" ht="15">
      <c r="A64" s="1"/>
      <c r="B64" s="30"/>
      <c r="C64" s="65"/>
      <c r="D64" s="1"/>
    </row>
    <row r="65" spans="1:4" ht="12.75">
      <c r="A65" s="1"/>
      <c r="B65" s="2"/>
      <c r="C65" s="1"/>
      <c r="D65" s="1"/>
    </row>
    <row r="66" spans="1:4" ht="12.75">
      <c r="A66" s="86" t="s">
        <v>7</v>
      </c>
      <c r="B66" s="96">
        <v>0</v>
      </c>
      <c r="C66" s="98"/>
      <c r="D66" s="98"/>
    </row>
    <row r="67" spans="1:4" ht="12.75">
      <c r="A67" s="87"/>
      <c r="B67" s="97"/>
      <c r="C67" s="99"/>
      <c r="D67" s="99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16</v>
      </c>
      <c r="B72" s="10">
        <f>B15+B20+B58</f>
        <v>784349</v>
      </c>
      <c r="C72" s="9"/>
      <c r="D72" s="9"/>
    </row>
    <row r="73" ht="12.75">
      <c r="B73" s="3"/>
    </row>
    <row r="74" ht="12.75">
      <c r="B74" s="3"/>
    </row>
    <row r="75" spans="1:4" ht="15.75">
      <c r="A75" s="5" t="s">
        <v>8</v>
      </c>
      <c r="B75" s="3"/>
      <c r="C75" s="88" t="s">
        <v>10</v>
      </c>
      <c r="D75" s="88"/>
    </row>
    <row r="76" spans="1:4" ht="15.75">
      <c r="A76" s="4" t="s">
        <v>9</v>
      </c>
      <c r="B76" s="3"/>
      <c r="C76" s="102" t="s">
        <v>22</v>
      </c>
      <c r="D76" s="102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88" t="s">
        <v>12</v>
      </c>
      <c r="D80" s="88"/>
    </row>
    <row r="81" spans="2:4" ht="15.75">
      <c r="B81" s="3"/>
      <c r="C81" s="88" t="s">
        <v>13</v>
      </c>
      <c r="D81" s="88"/>
    </row>
  </sheetData>
  <mergeCells count="23">
    <mergeCell ref="C75:D75"/>
    <mergeCell ref="C76:D76"/>
    <mergeCell ref="C80:D80"/>
    <mergeCell ref="C81:D81"/>
    <mergeCell ref="A66:A67"/>
    <mergeCell ref="B66:B67"/>
    <mergeCell ref="C66:C67"/>
    <mergeCell ref="D66:D67"/>
    <mergeCell ref="D15:D16"/>
    <mergeCell ref="A20:A21"/>
    <mergeCell ref="B20:B21"/>
    <mergeCell ref="C20:C21"/>
    <mergeCell ref="D20:D21"/>
    <mergeCell ref="A58:A59"/>
    <mergeCell ref="A6:D6"/>
    <mergeCell ref="A7:D7"/>
    <mergeCell ref="A12:A14"/>
    <mergeCell ref="B12:B14"/>
    <mergeCell ref="C12:C14"/>
    <mergeCell ref="D12:D14"/>
    <mergeCell ref="A15:A16"/>
    <mergeCell ref="B15:B16"/>
    <mergeCell ref="C15:C1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22">
      <selection activeCell="B22" sqref="B22:D34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27.71093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3"/>
      <c r="C13" s="95"/>
      <c r="D13" s="95"/>
    </row>
    <row r="14" spans="1:4" ht="12.75">
      <c r="A14" s="85"/>
      <c r="B14" s="104"/>
      <c r="C14" s="85"/>
      <c r="D14" s="85"/>
    </row>
    <row r="15" spans="1:4" ht="12.75">
      <c r="A15" s="86" t="s">
        <v>4</v>
      </c>
      <c r="B15" s="96">
        <f>B17+B18</f>
        <v>0</v>
      </c>
      <c r="C15" s="98"/>
      <c r="D15" s="98"/>
    </row>
    <row r="16" spans="1:4" ht="12.75">
      <c r="A16" s="87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6" t="s">
        <v>5</v>
      </c>
      <c r="B20" s="96">
        <f>B22+B23+B24+B25+B26+B27+B28+B29+B30+B31+B32+B33+B34+B35+B36+B37</f>
        <v>0</v>
      </c>
      <c r="C20" s="98"/>
      <c r="D20" s="98"/>
    </row>
    <row r="21" spans="1:4" ht="12.75">
      <c r="A21" s="87"/>
      <c r="B21" s="97"/>
      <c r="C21" s="99"/>
      <c r="D21" s="99"/>
    </row>
    <row r="22" spans="1:4" ht="12.75">
      <c r="A22" s="7"/>
      <c r="B22" s="22"/>
      <c r="C22" s="18"/>
      <c r="D22" s="1"/>
    </row>
    <row r="23" spans="1:4" ht="12.75">
      <c r="A23" s="7"/>
      <c r="B23" s="22"/>
      <c r="C23" s="18"/>
      <c r="D23" s="1"/>
    </row>
    <row r="24" spans="1:4" ht="12.75">
      <c r="A24" s="7"/>
      <c r="B24" s="22"/>
      <c r="C24" s="18"/>
      <c r="D24" s="1"/>
    </row>
    <row r="25" spans="1:4" ht="12.75">
      <c r="A25" s="7"/>
      <c r="B25" s="22"/>
      <c r="C25" s="18"/>
      <c r="D25" s="1"/>
    </row>
    <row r="26" spans="1:4" ht="12.75">
      <c r="A26" s="7"/>
      <c r="B26" s="22"/>
      <c r="C26" s="18"/>
      <c r="D26" s="1"/>
    </row>
    <row r="27" spans="1:4" ht="12.75">
      <c r="A27" s="7"/>
      <c r="B27" s="22"/>
      <c r="C27" s="18"/>
      <c r="D27" s="1"/>
    </row>
    <row r="28" spans="1:4" ht="12.75">
      <c r="A28" s="7"/>
      <c r="B28" s="22"/>
      <c r="C28" s="18"/>
      <c r="D28" s="1"/>
    </row>
    <row r="29" spans="1:4" ht="12.75">
      <c r="A29" s="7"/>
      <c r="B29" s="22"/>
      <c r="C29" s="18"/>
      <c r="D29" s="18"/>
    </row>
    <row r="30" spans="1:4" ht="12.75">
      <c r="A30" s="7"/>
      <c r="B30" s="24"/>
      <c r="C30" s="21"/>
      <c r="D30" s="1"/>
    </row>
    <row r="31" spans="1:4" ht="12.75">
      <c r="A31" s="7"/>
      <c r="B31" s="24"/>
      <c r="C31" s="21"/>
      <c r="D31" s="1"/>
    </row>
    <row r="32" spans="1:4" ht="12.75">
      <c r="A32" s="7"/>
      <c r="B32" s="24"/>
      <c r="C32" s="21"/>
      <c r="D32" s="1"/>
    </row>
    <row r="33" spans="1:4" ht="12.75">
      <c r="A33" s="7"/>
      <c r="B33" s="24"/>
      <c r="C33" s="21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00" t="s">
        <v>6</v>
      </c>
      <c r="B53" s="96">
        <v>0</v>
      </c>
      <c r="C53" s="98"/>
      <c r="D53" s="98"/>
    </row>
    <row r="54" spans="1:4" ht="21" customHeight="1">
      <c r="A54" s="101"/>
      <c r="B54" s="97"/>
      <c r="C54" s="99"/>
      <c r="D54" s="9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6" t="s">
        <v>7</v>
      </c>
      <c r="B61" s="96">
        <v>0</v>
      </c>
      <c r="C61" s="98"/>
      <c r="D61" s="98"/>
    </row>
    <row r="62" spans="1:4" ht="12.75">
      <c r="A62" s="87"/>
      <c r="B62" s="97"/>
      <c r="C62" s="99"/>
      <c r="D62" s="9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8" t="s">
        <v>10</v>
      </c>
      <c r="D70" s="88"/>
    </row>
    <row r="71" spans="1:4" ht="15.75">
      <c r="A71" s="4" t="s">
        <v>9</v>
      </c>
      <c r="B71" s="3"/>
      <c r="C71" s="102" t="s">
        <v>23</v>
      </c>
      <c r="D71" s="10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8" t="s">
        <v>12</v>
      </c>
      <c r="D75" s="88"/>
    </row>
    <row r="76" spans="2:4" ht="15.75">
      <c r="B76" s="3"/>
      <c r="C76" s="88" t="s">
        <v>13</v>
      </c>
      <c r="D76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5">
      <selection activeCell="B22" sqref="B22:D24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41.2812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3"/>
      <c r="C13" s="95"/>
      <c r="D13" s="95"/>
    </row>
    <row r="14" spans="1:4" ht="12.75">
      <c r="A14" s="85"/>
      <c r="B14" s="104"/>
      <c r="C14" s="85"/>
      <c r="D14" s="85"/>
    </row>
    <row r="15" spans="1:4" ht="12.75">
      <c r="A15" s="86" t="s">
        <v>4</v>
      </c>
      <c r="B15" s="96">
        <f>B17+B18</f>
        <v>0</v>
      </c>
      <c r="C15" s="98"/>
      <c r="D15" s="98"/>
    </row>
    <row r="16" spans="1:4" ht="12.75">
      <c r="A16" s="87"/>
      <c r="B16" s="97"/>
      <c r="C16" s="99"/>
      <c r="D16" s="99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6" t="s">
        <v>5</v>
      </c>
      <c r="B20" s="96">
        <f>SUM(B22:B28)</f>
        <v>0</v>
      </c>
      <c r="C20" s="98"/>
      <c r="D20" s="98"/>
    </row>
    <row r="21" spans="1:4" ht="12.75" customHeight="1">
      <c r="A21" s="87"/>
      <c r="B21" s="97"/>
      <c r="C21" s="99"/>
      <c r="D21" s="99"/>
    </row>
    <row r="22" spans="1:4" ht="12.75">
      <c r="A22" s="7"/>
      <c r="B22" s="12"/>
      <c r="C22" s="1"/>
      <c r="D22" s="1"/>
    </row>
    <row r="23" spans="1:4" ht="12.75">
      <c r="A23" s="7"/>
      <c r="B23" s="24"/>
      <c r="C23" s="18"/>
      <c r="D23" s="18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00" t="s">
        <v>6</v>
      </c>
      <c r="B29" s="96">
        <v>0</v>
      </c>
      <c r="C29" s="98"/>
      <c r="D29" s="98"/>
    </row>
    <row r="30" spans="1:4" ht="21" customHeight="1">
      <c r="A30" s="101"/>
      <c r="B30" s="97"/>
      <c r="C30" s="99"/>
      <c r="D30" s="99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86" t="s">
        <v>7</v>
      </c>
      <c r="B37" s="96">
        <v>0</v>
      </c>
      <c r="C37" s="98"/>
      <c r="D37" s="98"/>
    </row>
    <row r="38" spans="1:4" ht="12.75">
      <c r="A38" s="87"/>
      <c r="B38" s="97"/>
      <c r="C38" s="99"/>
      <c r="D38" s="99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B15+B20</f>
        <v>0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88" t="s">
        <v>10</v>
      </c>
      <c r="D46" s="88"/>
    </row>
    <row r="47" spans="1:4" ht="15.75">
      <c r="A47" s="4" t="s">
        <v>9</v>
      </c>
      <c r="B47" s="3"/>
      <c r="C47" s="102" t="s">
        <v>17</v>
      </c>
      <c r="D47" s="102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88" t="s">
        <v>12</v>
      </c>
      <c r="D51" s="88"/>
    </row>
    <row r="52" spans="2:4" ht="15.75">
      <c r="B52" s="3"/>
      <c r="C52" s="88" t="s">
        <v>13</v>
      </c>
      <c r="D52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9:A30"/>
    <mergeCell ref="B29:B30"/>
    <mergeCell ref="C29:C30"/>
    <mergeCell ref="D29:D30"/>
    <mergeCell ref="A37:A38"/>
    <mergeCell ref="B37:B38"/>
    <mergeCell ref="C37:C38"/>
    <mergeCell ref="D37:D38"/>
    <mergeCell ref="C46:D46"/>
    <mergeCell ref="C47:D47"/>
    <mergeCell ref="C51:D51"/>
    <mergeCell ref="C52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6"/>
  <sheetViews>
    <sheetView workbookViewId="0" topLeftCell="A25">
      <selection activeCell="B35" sqref="B35:D37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66.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3"/>
      <c r="C13" s="95"/>
      <c r="D13" s="95"/>
    </row>
    <row r="14" spans="1:4" ht="12.75">
      <c r="A14" s="85"/>
      <c r="B14" s="104"/>
      <c r="C14" s="85"/>
      <c r="D14" s="85"/>
    </row>
    <row r="15" spans="1:4" ht="12.75">
      <c r="A15" s="86" t="s">
        <v>4</v>
      </c>
      <c r="B15" s="96">
        <f>B17+B18</f>
        <v>3265.42</v>
      </c>
      <c r="C15" s="98"/>
      <c r="D15" s="98"/>
    </row>
    <row r="16" spans="1:4" ht="12.75">
      <c r="A16" s="87"/>
      <c r="B16" s="97"/>
      <c r="C16" s="99"/>
      <c r="D16" s="99"/>
    </row>
    <row r="17" spans="1:4" ht="15.75" customHeight="1">
      <c r="A17" s="1"/>
      <c r="B17" s="2">
        <v>3265.42</v>
      </c>
      <c r="C17" s="1" t="s">
        <v>158</v>
      </c>
      <c r="D17" s="6" t="s">
        <v>159</v>
      </c>
    </row>
    <row r="18" spans="1:4" ht="15.75" customHeight="1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86" t="s">
        <v>5</v>
      </c>
      <c r="B20" s="96">
        <f>SUM(B22:B30)</f>
        <v>3055.63</v>
      </c>
      <c r="C20" s="98"/>
      <c r="D20" s="98"/>
    </row>
    <row r="21" spans="1:4" ht="12.75">
      <c r="A21" s="87"/>
      <c r="B21" s="97"/>
      <c r="C21" s="99"/>
      <c r="D21" s="99"/>
    </row>
    <row r="22" spans="1:4" ht="12.75">
      <c r="A22" s="7"/>
      <c r="B22" s="8">
        <v>2109.24</v>
      </c>
      <c r="C22" s="7" t="s">
        <v>160</v>
      </c>
      <c r="D22" s="1" t="s">
        <v>38</v>
      </c>
    </row>
    <row r="23" spans="1:4" ht="12.75">
      <c r="A23" s="7"/>
      <c r="B23" s="8">
        <v>247.03</v>
      </c>
      <c r="C23" s="7" t="s">
        <v>161</v>
      </c>
      <c r="D23" s="1" t="s">
        <v>34</v>
      </c>
    </row>
    <row r="24" spans="1:4" ht="12.75">
      <c r="A24" s="7"/>
      <c r="B24" s="8">
        <v>699.36</v>
      </c>
      <c r="C24" s="7" t="s">
        <v>162</v>
      </c>
      <c r="D24" s="1" t="s">
        <v>38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00" t="s">
        <v>6</v>
      </c>
      <c r="B33" s="96">
        <f>SUM(B35:B38)</f>
        <v>233457.83</v>
      </c>
      <c r="C33" s="98"/>
      <c r="D33" s="98"/>
    </row>
    <row r="34" spans="1:4" ht="22.5" customHeight="1">
      <c r="A34" s="101"/>
      <c r="B34" s="97"/>
      <c r="C34" s="99"/>
      <c r="D34" s="99"/>
    </row>
    <row r="35" spans="1:4" ht="12.75">
      <c r="A35" s="1"/>
      <c r="B35" s="2">
        <v>211165.97</v>
      </c>
      <c r="C35" s="1" t="s">
        <v>163</v>
      </c>
      <c r="D35" s="1" t="s">
        <v>164</v>
      </c>
    </row>
    <row r="36" spans="1:4" ht="12.75">
      <c r="A36" s="1"/>
      <c r="B36" s="2">
        <v>7951.86</v>
      </c>
      <c r="C36" s="1" t="s">
        <v>163</v>
      </c>
      <c r="D36" s="1" t="s">
        <v>165</v>
      </c>
    </row>
    <row r="37" spans="1:4" ht="12.75">
      <c r="A37" s="1"/>
      <c r="B37" s="2">
        <v>14340</v>
      </c>
      <c r="C37" s="1" t="s">
        <v>166</v>
      </c>
      <c r="D37" s="1" t="s">
        <v>164</v>
      </c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86" t="s">
        <v>7</v>
      </c>
      <c r="B41" s="96">
        <v>0</v>
      </c>
      <c r="C41" s="98"/>
      <c r="D41" s="98"/>
    </row>
    <row r="42" spans="1:4" ht="12.75">
      <c r="A42" s="87"/>
      <c r="B42" s="97"/>
      <c r="C42" s="99"/>
      <c r="D42" s="99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5.75">
      <c r="A47" s="9" t="s">
        <v>16</v>
      </c>
      <c r="B47" s="10">
        <f>B15+B20+B33</f>
        <v>239778.87999999998</v>
      </c>
      <c r="C47" s="9"/>
      <c r="D47" s="9"/>
    </row>
    <row r="48" ht="12.75">
      <c r="B48" s="3"/>
    </row>
    <row r="49" ht="12.75">
      <c r="B49" s="3"/>
    </row>
    <row r="50" spans="1:4" ht="15.75">
      <c r="A50" s="5" t="s">
        <v>8</v>
      </c>
      <c r="B50" s="3"/>
      <c r="C50" s="88" t="s">
        <v>10</v>
      </c>
      <c r="D50" s="88"/>
    </row>
    <row r="51" spans="1:4" ht="15.75">
      <c r="A51" s="4" t="s">
        <v>9</v>
      </c>
      <c r="B51" s="3"/>
      <c r="C51" s="102" t="s">
        <v>17</v>
      </c>
      <c r="D51" s="102"/>
    </row>
    <row r="52" ht="12.75">
      <c r="B52" s="3"/>
    </row>
    <row r="53" ht="12.75">
      <c r="B53" s="3"/>
    </row>
    <row r="54" ht="12.75">
      <c r="B54" s="3"/>
    </row>
    <row r="55" spans="2:4" ht="15.75">
      <c r="B55" s="3"/>
      <c r="C55" s="88" t="s">
        <v>12</v>
      </c>
      <c r="D55" s="88"/>
    </row>
    <row r="56" spans="2:4" ht="15.75">
      <c r="B56" s="3"/>
      <c r="C56" s="88" t="s">
        <v>13</v>
      </c>
      <c r="D56" s="88"/>
    </row>
  </sheetData>
  <mergeCells count="26">
    <mergeCell ref="C50:D50"/>
    <mergeCell ref="C51:D51"/>
    <mergeCell ref="C55:D55"/>
    <mergeCell ref="C56:D56"/>
    <mergeCell ref="A41:A42"/>
    <mergeCell ref="B41:B42"/>
    <mergeCell ref="C41:C42"/>
    <mergeCell ref="D41:D42"/>
    <mergeCell ref="A33:A34"/>
    <mergeCell ref="B33:B34"/>
    <mergeCell ref="C33:C34"/>
    <mergeCell ref="D33:D3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50"/>
  <sheetViews>
    <sheetView workbookViewId="0" topLeftCell="A22">
      <selection activeCell="D33" sqref="D33"/>
    </sheetView>
  </sheetViews>
  <sheetFormatPr defaultColWidth="9.140625" defaultRowHeight="12.75"/>
  <cols>
    <col min="1" max="1" width="35.421875" style="0" customWidth="1"/>
    <col min="2" max="2" width="18.00390625" style="0" customWidth="1"/>
    <col min="3" max="3" width="28.28125" style="0" customWidth="1"/>
    <col min="4" max="4" width="61.14062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3"/>
      <c r="C13" s="95"/>
      <c r="D13" s="95"/>
    </row>
    <row r="14" spans="1:4" ht="12.75">
      <c r="A14" s="85"/>
      <c r="B14" s="104"/>
      <c r="C14" s="85"/>
      <c r="D14" s="85"/>
    </row>
    <row r="15" spans="1:4" ht="12.75">
      <c r="A15" s="86" t="s">
        <v>4</v>
      </c>
      <c r="B15" s="96">
        <v>0</v>
      </c>
      <c r="C15" s="98"/>
      <c r="D15" s="98"/>
    </row>
    <row r="16" spans="1:4" ht="12.75">
      <c r="A16" s="87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6" t="s">
        <v>5</v>
      </c>
      <c r="B20" s="96">
        <f>B22+B23</f>
        <v>2451.81</v>
      </c>
      <c r="C20" s="98"/>
      <c r="D20" s="98"/>
    </row>
    <row r="21" spans="1:4" ht="12.75">
      <c r="A21" s="87"/>
      <c r="B21" s="97"/>
      <c r="C21" s="99"/>
      <c r="D21" s="99"/>
    </row>
    <row r="22" spans="1:4" ht="12.75">
      <c r="A22" s="7"/>
      <c r="B22" s="11">
        <v>1612</v>
      </c>
      <c r="C22" s="7" t="s">
        <v>167</v>
      </c>
      <c r="D22" s="1" t="s">
        <v>34</v>
      </c>
    </row>
    <row r="23" spans="1:4" ht="12.75">
      <c r="A23" s="7"/>
      <c r="B23" s="8">
        <v>839.81</v>
      </c>
      <c r="C23" s="7" t="s">
        <v>168</v>
      </c>
      <c r="D23" s="1" t="s">
        <v>144</v>
      </c>
    </row>
    <row r="24" spans="1:4" ht="12.75">
      <c r="A24" s="7"/>
      <c r="B24" s="8"/>
      <c r="C24" s="7"/>
      <c r="D24" s="1"/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100" t="s">
        <v>6</v>
      </c>
      <c r="B27" s="96">
        <f>SUM(B29:B32)</f>
        <v>425715.7</v>
      </c>
      <c r="C27" s="98"/>
      <c r="D27" s="98"/>
    </row>
    <row r="28" spans="1:4" ht="18" customHeight="1">
      <c r="A28" s="101"/>
      <c r="B28" s="97"/>
      <c r="C28" s="99"/>
      <c r="D28" s="99"/>
    </row>
    <row r="29" spans="1:4" ht="12.75">
      <c r="A29" s="1"/>
      <c r="B29" s="2">
        <v>406589.84</v>
      </c>
      <c r="C29" s="1" t="s">
        <v>163</v>
      </c>
      <c r="D29" s="1" t="s">
        <v>164</v>
      </c>
    </row>
    <row r="30" spans="1:4" ht="12.75">
      <c r="A30" s="1"/>
      <c r="B30" s="2">
        <v>19125.86</v>
      </c>
      <c r="C30" s="1" t="s">
        <v>163</v>
      </c>
      <c r="D30" s="1" t="s">
        <v>165</v>
      </c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86" t="s">
        <v>7</v>
      </c>
      <c r="B35" s="96">
        <v>0</v>
      </c>
      <c r="C35" s="98"/>
      <c r="D35" s="98"/>
    </row>
    <row r="36" spans="1:4" ht="12.75">
      <c r="A36" s="87"/>
      <c r="B36" s="97"/>
      <c r="C36" s="99"/>
      <c r="D36" s="99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5.75">
      <c r="A41" s="9" t="s">
        <v>16</v>
      </c>
      <c r="B41" s="10">
        <f>B20+B27</f>
        <v>428167.51</v>
      </c>
      <c r="C41" s="9"/>
      <c r="D41" s="9"/>
    </row>
    <row r="42" ht="12.75">
      <c r="B42" s="3"/>
    </row>
    <row r="43" ht="12.75">
      <c r="B43" s="3"/>
    </row>
    <row r="44" spans="1:4" ht="15.75">
      <c r="A44" s="5" t="s">
        <v>8</v>
      </c>
      <c r="B44" s="3"/>
      <c r="C44" s="88" t="s">
        <v>10</v>
      </c>
      <c r="D44" s="88"/>
    </row>
    <row r="45" spans="1:4" ht="15.75">
      <c r="A45" s="4" t="s">
        <v>9</v>
      </c>
      <c r="B45" s="3"/>
      <c r="C45" s="102" t="s">
        <v>17</v>
      </c>
      <c r="D45" s="102"/>
    </row>
    <row r="46" ht="12.75">
      <c r="B46" s="3"/>
    </row>
    <row r="47" ht="12.75">
      <c r="B47" s="3"/>
    </row>
    <row r="48" ht="12.75">
      <c r="B48" s="3"/>
    </row>
    <row r="49" spans="2:4" ht="15.75">
      <c r="B49" s="3"/>
      <c r="C49" s="88" t="s">
        <v>12</v>
      </c>
      <c r="D49" s="88"/>
    </row>
    <row r="50" spans="2:4" ht="15.75">
      <c r="B50" s="3"/>
      <c r="C50" s="88" t="s">
        <v>13</v>
      </c>
      <c r="D50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7:A28"/>
    <mergeCell ref="B27:B28"/>
    <mergeCell ref="C27:C28"/>
    <mergeCell ref="D27:D28"/>
    <mergeCell ref="A35:A36"/>
    <mergeCell ref="B35:B36"/>
    <mergeCell ref="C35:C36"/>
    <mergeCell ref="D35:D36"/>
    <mergeCell ref="C44:D44"/>
    <mergeCell ref="C45:D45"/>
    <mergeCell ref="C49:D49"/>
    <mergeCell ref="C50:D5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40">
      <selection activeCell="D24" sqref="D24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57421875" style="0" customWidth="1"/>
    <col min="4" max="4" width="27.57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3"/>
      <c r="C13" s="95"/>
      <c r="D13" s="95"/>
    </row>
    <row r="14" spans="1:4" ht="12.75">
      <c r="A14" s="85"/>
      <c r="B14" s="104"/>
      <c r="C14" s="85"/>
      <c r="D14" s="85"/>
    </row>
    <row r="15" spans="1:4" ht="12.75">
      <c r="A15" s="86" t="s">
        <v>4</v>
      </c>
      <c r="B15" s="96">
        <f>B17</f>
        <v>0</v>
      </c>
      <c r="C15" s="98"/>
      <c r="D15" s="98"/>
    </row>
    <row r="16" spans="1:4" ht="12.75">
      <c r="A16" s="87"/>
      <c r="B16" s="97"/>
      <c r="C16" s="99"/>
      <c r="D16" s="99"/>
    </row>
    <row r="17" spans="1:4" ht="12.75">
      <c r="A17" s="1"/>
      <c r="B17" s="17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6" t="s">
        <v>5</v>
      </c>
      <c r="B20" s="96">
        <f>SUM(B22:B48)</f>
        <v>30464.620000000003</v>
      </c>
      <c r="C20" s="98"/>
      <c r="D20" s="98"/>
    </row>
    <row r="21" spans="1:4" ht="12.75">
      <c r="A21" s="87"/>
      <c r="B21" s="97"/>
      <c r="C21" s="99"/>
      <c r="D21" s="99"/>
    </row>
    <row r="22" spans="1:4" ht="12.75">
      <c r="A22" s="7"/>
      <c r="B22" s="42">
        <v>57.04</v>
      </c>
      <c r="C22" s="18" t="s">
        <v>72</v>
      </c>
      <c r="D22" s="64" t="s">
        <v>38</v>
      </c>
    </row>
    <row r="23" spans="1:4" ht="12.75">
      <c r="A23" s="7"/>
      <c r="B23" s="42">
        <v>5864</v>
      </c>
      <c r="C23" s="64" t="s">
        <v>169</v>
      </c>
      <c r="D23" s="64" t="s">
        <v>58</v>
      </c>
    </row>
    <row r="24" spans="1:4" ht="12.75">
      <c r="A24" s="7"/>
      <c r="B24" s="42">
        <v>24543.58</v>
      </c>
      <c r="C24" s="21" t="s">
        <v>176</v>
      </c>
      <c r="D24" s="64" t="s">
        <v>58</v>
      </c>
    </row>
    <row r="25" spans="1:4" ht="12.75">
      <c r="A25" s="7"/>
      <c r="B25" s="8"/>
      <c r="C25" s="21"/>
      <c r="D25" s="64"/>
    </row>
    <row r="26" spans="1:4" ht="12.75">
      <c r="A26" s="7"/>
      <c r="B26" s="84"/>
      <c r="C26" s="21"/>
      <c r="D26" s="72"/>
    </row>
    <row r="27" spans="1:4" ht="12.75">
      <c r="A27" s="7"/>
      <c r="B27" s="82"/>
      <c r="C27" s="64"/>
      <c r="D27" s="64"/>
    </row>
    <row r="28" spans="1:4" ht="12.75">
      <c r="A28" s="7"/>
      <c r="B28" s="82"/>
      <c r="C28" s="64"/>
      <c r="D28" s="64"/>
    </row>
    <row r="29" spans="1:4" ht="12.75">
      <c r="A29" s="7"/>
      <c r="B29" s="82"/>
      <c r="C29" s="21"/>
      <c r="D29" s="64"/>
    </row>
    <row r="30" spans="1:4" ht="12.75">
      <c r="A30" s="7"/>
      <c r="B30" s="82"/>
      <c r="C30" s="21"/>
      <c r="D30" s="64"/>
    </row>
    <row r="31" spans="1:4" ht="12.75">
      <c r="A31" s="7"/>
      <c r="B31" s="82"/>
      <c r="C31" s="64"/>
      <c r="D31" s="64"/>
    </row>
    <row r="32" spans="1:4" ht="12.75">
      <c r="A32" s="7"/>
      <c r="B32" s="82"/>
      <c r="C32" s="21"/>
      <c r="D32" s="72"/>
    </row>
    <row r="33" spans="1:4" ht="12.75">
      <c r="A33" s="7"/>
      <c r="B33" s="82"/>
      <c r="C33" s="64"/>
      <c r="D33" s="64"/>
    </row>
    <row r="34" spans="1:4" ht="12.75">
      <c r="A34" s="7"/>
      <c r="B34" s="82"/>
      <c r="C34" s="64"/>
      <c r="D34" s="64"/>
    </row>
    <row r="35" spans="1:4" ht="12.75">
      <c r="A35" s="7"/>
      <c r="B35" s="8"/>
      <c r="C35" s="64"/>
      <c r="D35" s="64"/>
    </row>
    <row r="36" spans="1:4" ht="12.75">
      <c r="A36" s="7"/>
      <c r="B36" s="83"/>
      <c r="C36" s="64"/>
      <c r="D36" s="64"/>
    </row>
    <row r="37" spans="1:4" ht="12.75">
      <c r="A37" s="7"/>
      <c r="B37" s="83"/>
      <c r="C37" s="64"/>
      <c r="D37" s="64"/>
    </row>
    <row r="38" spans="1:4" ht="12.75">
      <c r="A38" s="7"/>
      <c r="B38" s="83"/>
      <c r="C38" s="21"/>
      <c r="D38" s="64"/>
    </row>
    <row r="39" spans="1:4" ht="12.75">
      <c r="A39" s="7"/>
      <c r="B39" s="83"/>
      <c r="C39" s="21"/>
      <c r="D39" s="21"/>
    </row>
    <row r="40" spans="1:4" ht="12.75">
      <c r="A40" s="7"/>
      <c r="B40" s="83"/>
      <c r="C40" s="21"/>
      <c r="D40" s="21"/>
    </row>
    <row r="41" spans="1:4" ht="12.75">
      <c r="A41" s="7"/>
      <c r="B41" s="83"/>
      <c r="C41" s="21"/>
      <c r="D41" s="21"/>
    </row>
    <row r="42" spans="1:4" ht="12.75">
      <c r="A42" s="7"/>
      <c r="B42" s="83"/>
      <c r="C42" s="21"/>
      <c r="D42" s="21"/>
    </row>
    <row r="43" spans="1:4" ht="12.75">
      <c r="A43" s="7"/>
      <c r="B43" s="38"/>
      <c r="C43" s="18"/>
      <c r="D43" s="18"/>
    </row>
    <row r="44" spans="1:4" ht="12.75">
      <c r="A44" s="1"/>
      <c r="B44" s="38"/>
      <c r="C44" s="21"/>
      <c r="D44" s="21"/>
    </row>
    <row r="45" spans="1:4" ht="12.75">
      <c r="A45" s="1"/>
      <c r="B45" s="38"/>
      <c r="C45" s="21"/>
      <c r="D45" s="21"/>
    </row>
    <row r="46" spans="1:4" ht="12.75">
      <c r="A46" s="1"/>
      <c r="B46" s="38"/>
      <c r="C46" s="21"/>
      <c r="D46" s="21"/>
    </row>
    <row r="47" spans="1:4" ht="12.75">
      <c r="A47" s="1"/>
      <c r="B47" s="38"/>
      <c r="C47" s="21"/>
      <c r="D47" s="18"/>
    </row>
    <row r="48" spans="1:4" ht="12.75">
      <c r="A48" s="1"/>
      <c r="B48" s="17"/>
      <c r="C48" s="21"/>
      <c r="D48" s="18"/>
    </row>
    <row r="49" spans="1:4" ht="12.75">
      <c r="A49" s="1"/>
      <c r="B49" s="17"/>
      <c r="C49" s="1"/>
      <c r="D49" s="1"/>
    </row>
    <row r="50" spans="1:4" ht="12.75" customHeight="1">
      <c r="A50" s="100" t="s">
        <v>6</v>
      </c>
      <c r="B50" s="130"/>
      <c r="C50" s="98"/>
      <c r="D50" s="98"/>
    </row>
    <row r="51" spans="1:4" ht="20.25" customHeight="1">
      <c r="A51" s="101"/>
      <c r="B51" s="131"/>
      <c r="C51" s="99"/>
      <c r="D51" s="99"/>
    </row>
    <row r="52" spans="1:4" ht="12.75">
      <c r="A52" s="1"/>
      <c r="B52" s="17"/>
      <c r="C52" s="1"/>
      <c r="D52" s="1"/>
    </row>
    <row r="53" spans="1:4" ht="12.75">
      <c r="A53" s="1"/>
      <c r="B53" s="17"/>
      <c r="C53" s="1"/>
      <c r="D53" s="1"/>
    </row>
    <row r="54" spans="1:4" ht="12.75">
      <c r="A54" s="1"/>
      <c r="B54" s="17"/>
      <c r="C54" s="1"/>
      <c r="D54" s="1"/>
    </row>
    <row r="55" spans="1:4" ht="12.75">
      <c r="A55" s="1"/>
      <c r="B55" s="17"/>
      <c r="C55" s="1"/>
      <c r="D55" s="1"/>
    </row>
    <row r="56" spans="1:4" ht="12.75">
      <c r="A56" s="1"/>
      <c r="B56" s="17"/>
      <c r="C56" s="1"/>
      <c r="D56" s="1"/>
    </row>
    <row r="57" spans="1:4" ht="12.75">
      <c r="A57" s="1"/>
      <c r="B57" s="17"/>
      <c r="C57" s="1"/>
      <c r="D57" s="1"/>
    </row>
    <row r="58" spans="1:4" ht="12.75" customHeight="1">
      <c r="A58" s="86" t="s">
        <v>7</v>
      </c>
      <c r="B58" s="130"/>
      <c r="C58" s="98"/>
      <c r="D58" s="98"/>
    </row>
    <row r="59" spans="1:4" ht="12.75" customHeight="1">
      <c r="A59" s="87"/>
      <c r="B59" s="131"/>
      <c r="C59" s="99"/>
      <c r="D59" s="99"/>
    </row>
    <row r="60" spans="1:4" ht="12.75">
      <c r="A60" s="1"/>
      <c r="B60" s="17"/>
      <c r="C60" s="1"/>
      <c r="D60" s="1"/>
    </row>
    <row r="61" spans="1:4" ht="12.75">
      <c r="A61" s="1"/>
      <c r="B61" s="17"/>
      <c r="C61" s="1"/>
      <c r="D61" s="1"/>
    </row>
    <row r="62" spans="1:4" ht="12.75">
      <c r="A62" s="1"/>
      <c r="B62" s="17"/>
      <c r="C62" s="1"/>
      <c r="D62" s="1"/>
    </row>
    <row r="63" spans="1:4" ht="12.75">
      <c r="A63" s="1"/>
      <c r="B63" s="17"/>
      <c r="C63" s="1"/>
      <c r="D63" s="1"/>
    </row>
    <row r="64" spans="1:4" ht="15.75">
      <c r="A64" s="9" t="s">
        <v>16</v>
      </c>
      <c r="B64" s="10">
        <f>B20+B15</f>
        <v>30464.620000000003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8" t="s">
        <v>10</v>
      </c>
      <c r="D67" s="88"/>
    </row>
    <row r="68" spans="1:4" ht="15.75">
      <c r="A68" s="4" t="s">
        <v>9</v>
      </c>
      <c r="B68" s="3"/>
      <c r="C68" s="102" t="s">
        <v>17</v>
      </c>
      <c r="D68" s="102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8" t="s">
        <v>12</v>
      </c>
      <c r="D72" s="88"/>
    </row>
    <row r="73" spans="2:4" ht="15.75">
      <c r="B73" s="3"/>
      <c r="C73" s="88" t="s">
        <v>13</v>
      </c>
      <c r="D73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0:A51"/>
    <mergeCell ref="C50:C51"/>
    <mergeCell ref="D50:D51"/>
    <mergeCell ref="A58:A59"/>
    <mergeCell ref="C58:C59"/>
    <mergeCell ref="D58:D59"/>
    <mergeCell ref="B50:B51"/>
    <mergeCell ref="B58:B59"/>
    <mergeCell ref="C67:D67"/>
    <mergeCell ref="C68:D68"/>
    <mergeCell ref="C72:D72"/>
    <mergeCell ref="C73:D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37">
      <selection activeCell="B22" sqref="B22:D2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5.421875" style="0" customWidth="1"/>
    <col min="4" max="4" width="28.14062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 customHeight="1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 customHeight="1">
      <c r="A13" s="95"/>
      <c r="B13" s="103"/>
      <c r="C13" s="95"/>
      <c r="D13" s="95"/>
    </row>
    <row r="14" spans="1:4" ht="12.75" customHeight="1">
      <c r="A14" s="85"/>
      <c r="B14" s="104"/>
      <c r="C14" s="85"/>
      <c r="D14" s="85"/>
    </row>
    <row r="15" spans="1:4" ht="12.75" customHeight="1">
      <c r="A15" s="86" t="s">
        <v>4</v>
      </c>
      <c r="B15" s="96">
        <f>B17</f>
        <v>10837</v>
      </c>
      <c r="C15" s="98"/>
      <c r="D15" s="98"/>
    </row>
    <row r="16" spans="1:4" ht="12.75" customHeight="1">
      <c r="A16" s="87"/>
      <c r="B16" s="97"/>
      <c r="C16" s="99"/>
      <c r="D16" s="99"/>
    </row>
    <row r="17" spans="1:4" ht="12.75">
      <c r="A17" s="1"/>
      <c r="B17" s="2">
        <v>10837</v>
      </c>
      <c r="C17" s="1" t="s">
        <v>170</v>
      </c>
      <c r="D17" s="6" t="s">
        <v>171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6" t="s">
        <v>5</v>
      </c>
      <c r="B20" s="96">
        <f>SUM(B22:B38)</f>
        <v>1500</v>
      </c>
      <c r="C20" s="98"/>
      <c r="D20" s="98"/>
    </row>
    <row r="21" spans="1:4" ht="12.75" customHeight="1">
      <c r="A21" s="87"/>
      <c r="B21" s="97"/>
      <c r="C21" s="99"/>
      <c r="D21" s="99"/>
    </row>
    <row r="22" spans="1:4" ht="12.75">
      <c r="A22" s="7"/>
      <c r="B22" s="38">
        <v>1500</v>
      </c>
      <c r="C22" s="21" t="s">
        <v>26</v>
      </c>
      <c r="D22" s="21" t="s">
        <v>27</v>
      </c>
    </row>
    <row r="23" spans="1:4" ht="12.75">
      <c r="A23" s="7"/>
      <c r="B23" s="8"/>
      <c r="C23" s="21"/>
      <c r="D23" s="21"/>
    </row>
    <row r="24" spans="1:4" ht="12.75">
      <c r="A24" s="7"/>
      <c r="B24" s="8"/>
      <c r="C24" s="21"/>
      <c r="D24" s="18"/>
    </row>
    <row r="25" spans="1:4" ht="12.75">
      <c r="A25" s="7"/>
      <c r="B25" s="8"/>
      <c r="C25" s="21"/>
      <c r="D25" s="21"/>
    </row>
    <row r="26" spans="1:4" ht="12.75">
      <c r="A26" s="7"/>
      <c r="B26" s="8"/>
      <c r="C26" s="21"/>
      <c r="D26" s="18"/>
    </row>
    <row r="27" spans="1:4" ht="12.75">
      <c r="A27" s="7"/>
      <c r="B27" s="8"/>
      <c r="C27" s="18"/>
      <c r="D27" s="18"/>
    </row>
    <row r="28" spans="1:4" ht="12.75">
      <c r="A28" s="7"/>
      <c r="B28" s="8"/>
      <c r="C28" s="18"/>
      <c r="D28" s="18"/>
    </row>
    <row r="29" spans="1:4" ht="12.75">
      <c r="A29" s="7"/>
      <c r="B29" s="8"/>
      <c r="C29" s="18"/>
      <c r="D29" s="18"/>
    </row>
    <row r="30" spans="1:4" ht="12.75">
      <c r="A30" s="7"/>
      <c r="B30" s="8"/>
      <c r="C30" s="21"/>
      <c r="D30" s="64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 customHeight="1">
      <c r="A41" s="100" t="s">
        <v>6</v>
      </c>
      <c r="B41" s="96">
        <f>SUM(B43:B46)</f>
        <v>0</v>
      </c>
      <c r="C41" s="98"/>
      <c r="D41" s="98"/>
    </row>
    <row r="42" spans="1:4" ht="19.5" customHeight="1">
      <c r="A42" s="101"/>
      <c r="B42" s="97"/>
      <c r="C42" s="99"/>
      <c r="D42" s="99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 customHeight="1">
      <c r="A49" s="86" t="s">
        <v>7</v>
      </c>
      <c r="B49" s="96">
        <v>0</v>
      </c>
      <c r="C49" s="98"/>
      <c r="D49" s="98"/>
    </row>
    <row r="50" spans="1:4" ht="12.75" customHeight="1">
      <c r="A50" s="87"/>
      <c r="B50" s="97"/>
      <c r="C50" s="99"/>
      <c r="D50" s="99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5.75">
      <c r="A55" s="9" t="s">
        <v>16</v>
      </c>
      <c r="B55" s="10">
        <f>B15+B20+B41</f>
        <v>12337</v>
      </c>
      <c r="C55" s="9"/>
      <c r="D55" s="9"/>
    </row>
    <row r="56" ht="12.75">
      <c r="B56" s="3"/>
    </row>
    <row r="57" ht="12.75">
      <c r="B57" s="3"/>
    </row>
    <row r="58" spans="1:4" ht="15.75">
      <c r="A58" s="5" t="s">
        <v>8</v>
      </c>
      <c r="B58" s="3"/>
      <c r="C58" s="88" t="s">
        <v>10</v>
      </c>
      <c r="D58" s="88"/>
    </row>
    <row r="59" spans="1:4" ht="15.75">
      <c r="A59" s="4" t="s">
        <v>9</v>
      </c>
      <c r="B59" s="3"/>
      <c r="C59" s="102" t="s">
        <v>17</v>
      </c>
      <c r="D59" s="102"/>
    </row>
    <row r="60" ht="12.75">
      <c r="B60" s="3"/>
    </row>
    <row r="61" ht="12.75">
      <c r="B61" s="3"/>
    </row>
    <row r="62" ht="12.75">
      <c r="B62" s="3"/>
    </row>
    <row r="63" spans="2:4" ht="15.75">
      <c r="B63" s="3"/>
      <c r="C63" s="88" t="s">
        <v>12</v>
      </c>
      <c r="D63" s="88"/>
    </row>
    <row r="64" spans="2:4" ht="15.75">
      <c r="B64" s="3"/>
      <c r="C64" s="88" t="s">
        <v>13</v>
      </c>
      <c r="D64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2"/>
  <sheetViews>
    <sheetView workbookViewId="0" topLeftCell="A52">
      <selection activeCell="D30" sqref="D30"/>
    </sheetView>
  </sheetViews>
  <sheetFormatPr defaultColWidth="9.140625" defaultRowHeight="12.75"/>
  <cols>
    <col min="1" max="1" width="30.7109375" style="0" customWidth="1"/>
    <col min="2" max="2" width="13.421875" style="0" customWidth="1"/>
    <col min="3" max="3" width="35.421875" style="0" customWidth="1"/>
    <col min="4" max="4" width="29.851562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 customHeight="1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 customHeight="1">
      <c r="A13" s="95"/>
      <c r="B13" s="103"/>
      <c r="C13" s="95"/>
      <c r="D13" s="95"/>
    </row>
    <row r="14" spans="1:4" ht="12.75" customHeight="1">
      <c r="A14" s="85"/>
      <c r="B14" s="104"/>
      <c r="C14" s="85"/>
      <c r="D14" s="85"/>
    </row>
    <row r="15" spans="1:4" ht="12.75" customHeight="1">
      <c r="A15" s="86" t="s">
        <v>4</v>
      </c>
      <c r="B15" s="96">
        <f>B17</f>
        <v>0</v>
      </c>
      <c r="C15" s="98"/>
      <c r="D15" s="98"/>
    </row>
    <row r="16" spans="1:4" ht="12.75" customHeight="1">
      <c r="A16" s="87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6" t="s">
        <v>5</v>
      </c>
      <c r="B20" s="96">
        <f>SUM(B22:B46)</f>
        <v>105460.86</v>
      </c>
      <c r="C20" s="98"/>
      <c r="D20" s="98"/>
    </row>
    <row r="21" spans="1:4" ht="12.75" customHeight="1">
      <c r="A21" s="87"/>
      <c r="B21" s="97"/>
      <c r="C21" s="99"/>
      <c r="D21" s="99"/>
    </row>
    <row r="22" spans="1:4" ht="12.75">
      <c r="A22" s="7"/>
      <c r="B22" s="8">
        <v>863.49</v>
      </c>
      <c r="C22" s="7" t="s">
        <v>119</v>
      </c>
      <c r="D22" s="18" t="s">
        <v>136</v>
      </c>
    </row>
    <row r="23" spans="1:4" ht="12.75">
      <c r="A23" s="7"/>
      <c r="B23" s="8">
        <v>67.17</v>
      </c>
      <c r="C23" s="7" t="s">
        <v>119</v>
      </c>
      <c r="D23" s="1" t="s">
        <v>136</v>
      </c>
    </row>
    <row r="24" spans="1:4" ht="12.75">
      <c r="A24" s="7"/>
      <c r="B24" s="8">
        <v>34326.13</v>
      </c>
      <c r="C24" s="7" t="s">
        <v>55</v>
      </c>
      <c r="D24" s="1" t="s">
        <v>58</v>
      </c>
    </row>
    <row r="25" spans="1:4" ht="12.75">
      <c r="A25" s="7"/>
      <c r="B25" s="8">
        <v>49606.4</v>
      </c>
      <c r="C25" s="7" t="s">
        <v>172</v>
      </c>
      <c r="D25" s="1" t="s">
        <v>58</v>
      </c>
    </row>
    <row r="26" spans="1:4" ht="12.75">
      <c r="A26" s="7"/>
      <c r="B26" s="8">
        <v>4749.96</v>
      </c>
      <c r="C26" s="7" t="s">
        <v>55</v>
      </c>
      <c r="D26" s="1" t="s">
        <v>173</v>
      </c>
    </row>
    <row r="27" spans="1:4" ht="12.75">
      <c r="A27" s="7"/>
      <c r="B27" s="8">
        <v>4228.9</v>
      </c>
      <c r="C27" s="7" t="s">
        <v>55</v>
      </c>
      <c r="D27" s="1" t="s">
        <v>174</v>
      </c>
    </row>
    <row r="28" spans="1:4" ht="12.75">
      <c r="A28" s="7"/>
      <c r="B28" s="8">
        <v>7378.81</v>
      </c>
      <c r="C28" s="1" t="s">
        <v>55</v>
      </c>
      <c r="D28" s="1" t="s">
        <v>114</v>
      </c>
    </row>
    <row r="29" spans="1:4" ht="12.75">
      <c r="A29" s="7"/>
      <c r="B29" s="8">
        <v>1240</v>
      </c>
      <c r="C29" s="7" t="s">
        <v>55</v>
      </c>
      <c r="D29" s="1" t="s">
        <v>175</v>
      </c>
    </row>
    <row r="30" spans="1:4" ht="12.75">
      <c r="A30" s="7"/>
      <c r="B30" s="38">
        <v>3000</v>
      </c>
      <c r="C30" s="21" t="s">
        <v>26</v>
      </c>
      <c r="D30" s="21" t="s">
        <v>27</v>
      </c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 customHeight="1">
      <c r="A49" s="100" t="s">
        <v>6</v>
      </c>
      <c r="B49" s="96">
        <f>SUM(B51:B54)</f>
        <v>0</v>
      </c>
      <c r="C49" s="98"/>
      <c r="D49" s="98"/>
    </row>
    <row r="50" spans="1:4" ht="22.5" customHeight="1">
      <c r="A50" s="101"/>
      <c r="B50" s="97"/>
      <c r="C50" s="99"/>
      <c r="D50" s="99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 customHeight="1">
      <c r="A57" s="86" t="s">
        <v>7</v>
      </c>
      <c r="B57" s="96">
        <v>0</v>
      </c>
      <c r="C57" s="98"/>
      <c r="D57" s="98"/>
    </row>
    <row r="58" spans="1:4" ht="12.75" customHeight="1">
      <c r="A58" s="87"/>
      <c r="B58" s="97"/>
      <c r="C58" s="99"/>
      <c r="D58" s="99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5.75">
      <c r="A63" s="9" t="s">
        <v>16</v>
      </c>
      <c r="B63" s="10">
        <f>B15+B20</f>
        <v>105460.86</v>
      </c>
      <c r="C63" s="9"/>
      <c r="D63" s="9"/>
    </row>
    <row r="64" ht="12.75">
      <c r="B64" s="3"/>
    </row>
    <row r="65" ht="12.75">
      <c r="B65" s="3"/>
    </row>
    <row r="66" spans="1:4" ht="15.75">
      <c r="A66" s="5" t="s">
        <v>8</v>
      </c>
      <c r="B66" s="3"/>
      <c r="C66" s="88" t="s">
        <v>10</v>
      </c>
      <c r="D66" s="88"/>
    </row>
    <row r="67" spans="1:4" ht="15.75">
      <c r="A67" s="4" t="s">
        <v>9</v>
      </c>
      <c r="B67" s="3"/>
      <c r="C67" s="102" t="s">
        <v>17</v>
      </c>
      <c r="D67" s="102"/>
    </row>
    <row r="68" ht="12.75">
      <c r="B68" s="3"/>
    </row>
    <row r="69" ht="12.75">
      <c r="B69" s="3"/>
    </row>
    <row r="70" ht="12.75">
      <c r="B70" s="3"/>
    </row>
    <row r="71" spans="2:4" ht="15.75">
      <c r="B71" s="3"/>
      <c r="C71" s="88" t="s">
        <v>12</v>
      </c>
      <c r="D71" s="88"/>
    </row>
    <row r="72" spans="2:4" ht="15.75">
      <c r="B72" s="3"/>
      <c r="C72" s="88" t="s">
        <v>13</v>
      </c>
      <c r="D72" s="88"/>
    </row>
  </sheetData>
  <mergeCells count="26">
    <mergeCell ref="C66:D66"/>
    <mergeCell ref="C67:D67"/>
    <mergeCell ref="C71:D71"/>
    <mergeCell ref="C72:D72"/>
    <mergeCell ref="A57:A58"/>
    <mergeCell ref="B57:B58"/>
    <mergeCell ref="C57:C58"/>
    <mergeCell ref="D57:D58"/>
    <mergeCell ref="A49:A50"/>
    <mergeCell ref="B49:B50"/>
    <mergeCell ref="C49:C50"/>
    <mergeCell ref="D49:D5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8"/>
  <sheetViews>
    <sheetView workbookViewId="0" topLeftCell="A31">
      <selection activeCell="B24" sqref="B2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37.140625" style="0" customWidth="1"/>
    <col min="4" max="4" width="33.28125" style="0" customWidth="1"/>
  </cols>
  <sheetData>
    <row r="4" spans="1:4" ht="15.75">
      <c r="A4" s="88" t="s">
        <v>14</v>
      </c>
      <c r="B4" s="88"/>
      <c r="C4" s="88"/>
      <c r="D4" s="88"/>
    </row>
    <row r="5" spans="1:4" ht="15.75">
      <c r="A5" s="88" t="s">
        <v>15</v>
      </c>
      <c r="B5" s="88"/>
      <c r="C5" s="88"/>
      <c r="D5" s="88"/>
    </row>
    <row r="10" spans="1:4" ht="12.75">
      <c r="A10" s="94" t="s">
        <v>0</v>
      </c>
      <c r="B10" s="94" t="s">
        <v>1</v>
      </c>
      <c r="C10" s="94" t="s">
        <v>2</v>
      </c>
      <c r="D10" s="94" t="s">
        <v>3</v>
      </c>
    </row>
    <row r="11" spans="1:4" ht="12.75">
      <c r="A11" s="95"/>
      <c r="B11" s="103"/>
      <c r="C11" s="95"/>
      <c r="D11" s="95"/>
    </row>
    <row r="12" spans="1:4" ht="12.75">
      <c r="A12" s="85"/>
      <c r="B12" s="104"/>
      <c r="C12" s="85"/>
      <c r="D12" s="85"/>
    </row>
    <row r="13" spans="1:4" ht="12.75">
      <c r="A13" s="86" t="s">
        <v>4</v>
      </c>
      <c r="B13" s="96">
        <v>0</v>
      </c>
      <c r="C13" s="98"/>
      <c r="D13" s="98"/>
    </row>
    <row r="14" spans="1:4" ht="12.75">
      <c r="A14" s="87"/>
      <c r="B14" s="97"/>
      <c r="C14" s="99"/>
      <c r="D14" s="99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86" t="s">
        <v>5</v>
      </c>
      <c r="B22" s="96">
        <f>B24+B25+B26+B27+B29+B28</f>
        <v>18724.699999999997</v>
      </c>
      <c r="C22" s="98"/>
      <c r="D22" s="98"/>
    </row>
    <row r="23" spans="1:4" ht="12.75">
      <c r="A23" s="87"/>
      <c r="B23" s="97"/>
      <c r="C23" s="99"/>
      <c r="D23" s="99"/>
    </row>
    <row r="24" spans="1:4" ht="12.75">
      <c r="A24" s="1"/>
      <c r="B24" s="69">
        <v>4644</v>
      </c>
      <c r="C24" s="54" t="s">
        <v>28</v>
      </c>
      <c r="D24" s="48" t="s">
        <v>33</v>
      </c>
    </row>
    <row r="25" spans="1:4" ht="12.75">
      <c r="A25" s="1"/>
      <c r="B25" s="2">
        <v>992</v>
      </c>
      <c r="C25" s="1" t="s">
        <v>29</v>
      </c>
      <c r="D25" s="1" t="s">
        <v>34</v>
      </c>
    </row>
    <row r="26" spans="1:4" ht="12.75">
      <c r="A26" s="1"/>
      <c r="B26" s="2">
        <v>699.51</v>
      </c>
      <c r="C26" s="1" t="s">
        <v>30</v>
      </c>
      <c r="D26" s="1" t="s">
        <v>34</v>
      </c>
    </row>
    <row r="27" spans="1:4" ht="12.75">
      <c r="A27" s="1"/>
      <c r="B27" s="2">
        <v>9594.49</v>
      </c>
      <c r="C27" s="1" t="s">
        <v>35</v>
      </c>
      <c r="D27" s="1" t="s">
        <v>34</v>
      </c>
    </row>
    <row r="28" spans="1:4" ht="12.75">
      <c r="A28" s="1"/>
      <c r="B28" s="2">
        <v>1598.6</v>
      </c>
      <c r="C28" s="1" t="s">
        <v>31</v>
      </c>
      <c r="D28" s="1" t="s">
        <v>34</v>
      </c>
    </row>
    <row r="29" spans="1:4" ht="12.75">
      <c r="A29" s="1"/>
      <c r="B29" s="2">
        <v>1196.1</v>
      </c>
      <c r="C29" s="1" t="s">
        <v>32</v>
      </c>
      <c r="D29" s="1" t="s">
        <v>34</v>
      </c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6.5" customHeight="1">
      <c r="A35" s="100" t="s">
        <v>6</v>
      </c>
      <c r="B35" s="96">
        <v>0</v>
      </c>
      <c r="C35" s="98"/>
      <c r="D35" s="98"/>
    </row>
    <row r="36" spans="1:4" ht="13.5" customHeight="1">
      <c r="A36" s="101"/>
      <c r="B36" s="97"/>
      <c r="C36" s="99"/>
      <c r="D36" s="99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8" ht="12.75">
      <c r="A40" s="1"/>
      <c r="B40" s="2"/>
      <c r="C40" s="1"/>
      <c r="D40" s="1"/>
      <c r="H40">
        <v>0</v>
      </c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86" t="s">
        <v>7</v>
      </c>
      <c r="B43" s="96">
        <v>0</v>
      </c>
      <c r="C43" s="98"/>
      <c r="D43" s="98"/>
    </row>
    <row r="44" spans="1:4" ht="12.75">
      <c r="A44" s="87"/>
      <c r="B44" s="97"/>
      <c r="C44" s="99"/>
      <c r="D44" s="99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B13+B22+B35+B43</f>
        <v>18724.699999999997</v>
      </c>
      <c r="C49" s="1"/>
      <c r="D49" s="1"/>
    </row>
    <row r="50" ht="12.75">
      <c r="B50" s="3"/>
    </row>
    <row r="51" ht="12.75">
      <c r="B51" s="3"/>
    </row>
    <row r="52" spans="1:4" ht="15.75">
      <c r="A52" s="5" t="s">
        <v>8</v>
      </c>
      <c r="B52" s="3"/>
      <c r="C52" s="88" t="s">
        <v>10</v>
      </c>
      <c r="D52" s="88"/>
    </row>
    <row r="53" spans="1:4" ht="15.75">
      <c r="A53" s="4" t="s">
        <v>9</v>
      </c>
      <c r="B53" s="3"/>
      <c r="C53" s="102" t="s">
        <v>11</v>
      </c>
      <c r="D53" s="102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88" t="s">
        <v>12</v>
      </c>
      <c r="D57" s="88"/>
    </row>
    <row r="58" spans="2:4" ht="15.75">
      <c r="B58" s="3"/>
      <c r="C58" s="88" t="s">
        <v>13</v>
      </c>
      <c r="D58" s="88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7:D57"/>
    <mergeCell ref="C58:D58"/>
    <mergeCell ref="A43:A44"/>
    <mergeCell ref="B43:B44"/>
    <mergeCell ref="C43:C44"/>
    <mergeCell ref="D43:D44"/>
    <mergeCell ref="A4:D4"/>
    <mergeCell ref="A5:D5"/>
    <mergeCell ref="C52:D52"/>
    <mergeCell ref="C53:D53"/>
    <mergeCell ref="A35:A36"/>
    <mergeCell ref="B35:B36"/>
    <mergeCell ref="C35:C36"/>
    <mergeCell ref="D35:D36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31">
      <selection activeCell="D29" sqref="D29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1.851562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3"/>
      <c r="C13" s="95"/>
      <c r="D13" s="95"/>
    </row>
    <row r="14" spans="1:4" ht="12.75">
      <c r="A14" s="85"/>
      <c r="B14" s="104"/>
      <c r="C14" s="85"/>
      <c r="D14" s="85"/>
    </row>
    <row r="15" spans="1:4" ht="12.75">
      <c r="A15" s="86" t="s">
        <v>4</v>
      </c>
      <c r="B15" s="96">
        <v>0</v>
      </c>
      <c r="C15" s="98"/>
      <c r="D15" s="98"/>
    </row>
    <row r="16" spans="1:4" ht="12.75">
      <c r="A16" s="87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96">
        <f>SUM(B26:B46)</f>
        <v>6650</v>
      </c>
      <c r="C24" s="98"/>
      <c r="D24" s="98"/>
    </row>
    <row r="25" spans="1:4" ht="12.75">
      <c r="A25" s="87"/>
      <c r="B25" s="97"/>
      <c r="C25" s="99"/>
      <c r="D25" s="99"/>
    </row>
    <row r="26" spans="1:4" ht="12.75">
      <c r="A26" s="1"/>
      <c r="B26" s="24">
        <v>150</v>
      </c>
      <c r="C26" s="18" t="s">
        <v>36</v>
      </c>
      <c r="D26" s="18" t="s">
        <v>34</v>
      </c>
    </row>
    <row r="27" spans="1:4" ht="12.75">
      <c r="A27" s="1"/>
      <c r="B27" s="24">
        <v>4300</v>
      </c>
      <c r="C27" s="18" t="s">
        <v>37</v>
      </c>
      <c r="D27" s="18" t="s">
        <v>33</v>
      </c>
    </row>
    <row r="28" spans="1:4" ht="12.75">
      <c r="A28" s="1"/>
      <c r="B28" s="2">
        <v>2200</v>
      </c>
      <c r="C28" s="18" t="s">
        <v>37</v>
      </c>
      <c r="D28" s="1" t="s">
        <v>38</v>
      </c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00" t="s">
        <v>6</v>
      </c>
      <c r="B48" s="96">
        <v>0</v>
      </c>
      <c r="C48" s="98"/>
      <c r="D48" s="98"/>
    </row>
    <row r="49" spans="1:4" ht="17.25" customHeight="1">
      <c r="A49" s="101"/>
      <c r="B49" s="97"/>
      <c r="C49" s="99"/>
      <c r="D49" s="99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86" t="s">
        <v>7</v>
      </c>
      <c r="B56" s="96">
        <v>0</v>
      </c>
      <c r="C56" s="98"/>
      <c r="D56" s="98"/>
    </row>
    <row r="57" spans="1:4" ht="12.75">
      <c r="A57" s="87"/>
      <c r="B57" s="97"/>
      <c r="C57" s="99"/>
      <c r="D57" s="99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6650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88" t="s">
        <v>10</v>
      </c>
      <c r="D65" s="88"/>
    </row>
    <row r="66" spans="1:4" ht="15.75">
      <c r="A66" s="4" t="s">
        <v>9</v>
      </c>
      <c r="B66" s="3"/>
      <c r="C66" s="102" t="s">
        <v>11</v>
      </c>
      <c r="D66" s="102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88" t="s">
        <v>12</v>
      </c>
      <c r="D70" s="88"/>
    </row>
    <row r="71" spans="2:4" ht="15.75">
      <c r="B71" s="3"/>
      <c r="C71" s="88" t="s">
        <v>13</v>
      </c>
      <c r="D71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31">
      <selection activeCell="E26" sqref="E26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8.851562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3"/>
      <c r="C13" s="95"/>
      <c r="D13" s="95"/>
    </row>
    <row r="14" spans="1:4" ht="12.75">
      <c r="A14" s="85"/>
      <c r="B14" s="104"/>
      <c r="C14" s="85"/>
      <c r="D14" s="85"/>
    </row>
    <row r="15" spans="1:4" ht="12.75">
      <c r="A15" s="86" t="s">
        <v>4</v>
      </c>
      <c r="B15" s="96">
        <v>0</v>
      </c>
      <c r="C15" s="98"/>
      <c r="D15" s="98"/>
    </row>
    <row r="16" spans="1:4" ht="12.75">
      <c r="A16" s="87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96">
        <f>B26+B27</f>
        <v>2749.8</v>
      </c>
      <c r="C24" s="98"/>
      <c r="D24" s="98"/>
    </row>
    <row r="25" spans="1:4" ht="12.75">
      <c r="A25" s="87"/>
      <c r="B25" s="97"/>
      <c r="C25" s="99"/>
      <c r="D25" s="99"/>
    </row>
    <row r="26" spans="1:4" ht="12.75">
      <c r="A26" s="1"/>
      <c r="B26" s="24">
        <v>2749.8</v>
      </c>
      <c r="C26" s="18" t="s">
        <v>39</v>
      </c>
      <c r="D26" s="18" t="s">
        <v>33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00" t="s">
        <v>6</v>
      </c>
      <c r="B38" s="96">
        <v>0</v>
      </c>
      <c r="C38" s="98"/>
      <c r="D38" s="98"/>
    </row>
    <row r="39" spans="1:4" ht="18" customHeight="1">
      <c r="A39" s="101"/>
      <c r="B39" s="97"/>
      <c r="C39" s="99"/>
      <c r="D39" s="9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6" t="s">
        <v>7</v>
      </c>
      <c r="B46" s="96">
        <v>0</v>
      </c>
      <c r="C46" s="98"/>
      <c r="D46" s="98"/>
    </row>
    <row r="47" spans="1:4" ht="12.75">
      <c r="A47" s="87"/>
      <c r="B47" s="97"/>
      <c r="C47" s="99"/>
      <c r="D47" s="9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2749.8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8" t="s">
        <v>10</v>
      </c>
      <c r="D55" s="88"/>
    </row>
    <row r="56" spans="1:4" ht="15.75">
      <c r="A56" s="4" t="s">
        <v>9</v>
      </c>
      <c r="B56" s="3"/>
      <c r="C56" s="102" t="s">
        <v>11</v>
      </c>
      <c r="D56" s="102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8" t="s">
        <v>12</v>
      </c>
      <c r="D60" s="88"/>
    </row>
    <row r="61" spans="2:4" ht="15.75">
      <c r="B61" s="3"/>
      <c r="C61" s="88" t="s">
        <v>13</v>
      </c>
      <c r="D61" s="8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31">
      <selection activeCell="B26" sqref="B26:B33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9.14062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3"/>
      <c r="C13" s="95"/>
      <c r="D13" s="95"/>
    </row>
    <row r="14" spans="1:4" ht="12.75">
      <c r="A14" s="85"/>
      <c r="B14" s="104"/>
      <c r="C14" s="85"/>
      <c r="D14" s="85"/>
    </row>
    <row r="15" spans="1:4" ht="12.75">
      <c r="A15" s="86" t="s">
        <v>4</v>
      </c>
      <c r="B15" s="96">
        <v>0</v>
      </c>
      <c r="C15" s="98"/>
      <c r="D15" s="98"/>
    </row>
    <row r="16" spans="1:4" ht="12.75">
      <c r="A16" s="87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96">
        <f>SUM(B26:B38)</f>
        <v>13319.42</v>
      </c>
      <c r="C24" s="98"/>
      <c r="D24" s="98"/>
    </row>
    <row r="25" spans="1:4" ht="12.75">
      <c r="A25" s="87"/>
      <c r="B25" s="97"/>
      <c r="C25" s="99"/>
      <c r="D25" s="99"/>
    </row>
    <row r="26" spans="1:4" ht="12.75">
      <c r="A26" s="1"/>
      <c r="B26" s="24">
        <v>3844</v>
      </c>
      <c r="C26" s="18" t="s">
        <v>40</v>
      </c>
      <c r="D26" s="18" t="s">
        <v>38</v>
      </c>
    </row>
    <row r="27" spans="1:4" ht="12.75">
      <c r="A27" s="1"/>
      <c r="B27" s="24">
        <v>160</v>
      </c>
      <c r="C27" s="18" t="s">
        <v>41</v>
      </c>
      <c r="D27" s="18" t="s">
        <v>38</v>
      </c>
    </row>
    <row r="28" spans="1:4" ht="12.75">
      <c r="A28" s="1"/>
      <c r="B28" s="2">
        <v>1397</v>
      </c>
      <c r="C28" s="18" t="s">
        <v>41</v>
      </c>
      <c r="D28" s="18" t="s">
        <v>33</v>
      </c>
    </row>
    <row r="29" spans="1:4" ht="12.75">
      <c r="A29" s="1"/>
      <c r="B29" s="2">
        <v>480</v>
      </c>
      <c r="C29" s="1" t="s">
        <v>42</v>
      </c>
      <c r="D29" s="1" t="s">
        <v>46</v>
      </c>
    </row>
    <row r="30" spans="1:4" ht="12.75">
      <c r="A30" s="1"/>
      <c r="B30" s="2">
        <v>1534.5</v>
      </c>
      <c r="C30" s="1" t="s">
        <v>43</v>
      </c>
      <c r="D30" s="1" t="s">
        <v>38</v>
      </c>
    </row>
    <row r="31" spans="1:4" ht="12.75">
      <c r="A31" s="1"/>
      <c r="B31" s="2">
        <v>1899.7</v>
      </c>
      <c r="C31" s="1" t="s">
        <v>44</v>
      </c>
      <c r="D31" s="1" t="s">
        <v>33</v>
      </c>
    </row>
    <row r="32" spans="1:4" ht="12.75">
      <c r="A32" s="1"/>
      <c r="B32" s="2">
        <v>4.22</v>
      </c>
      <c r="C32" s="14" t="s">
        <v>45</v>
      </c>
      <c r="D32" s="1" t="s">
        <v>34</v>
      </c>
    </row>
    <row r="33" spans="1:4" ht="12.75">
      <c r="A33" s="1"/>
      <c r="B33" s="2">
        <v>4000</v>
      </c>
      <c r="C33" s="14" t="s">
        <v>26</v>
      </c>
      <c r="D33" s="1" t="s">
        <v>27</v>
      </c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00" t="s">
        <v>6</v>
      </c>
      <c r="B42" s="96">
        <v>0</v>
      </c>
      <c r="C42" s="98"/>
      <c r="D42" s="98"/>
    </row>
    <row r="43" spans="1:4" ht="17.25" customHeight="1">
      <c r="A43" s="101"/>
      <c r="B43" s="97"/>
      <c r="C43" s="99"/>
      <c r="D43" s="99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86" t="s">
        <v>7</v>
      </c>
      <c r="B50" s="96">
        <v>0</v>
      </c>
      <c r="C50" s="98"/>
      <c r="D50" s="98"/>
    </row>
    <row r="51" spans="1:4" ht="12.75">
      <c r="A51" s="87"/>
      <c r="B51" s="97"/>
      <c r="C51" s="99"/>
      <c r="D51" s="99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13319.42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88" t="s">
        <v>10</v>
      </c>
      <c r="D59" s="88"/>
    </row>
    <row r="60" spans="1:4" ht="15.75">
      <c r="A60" s="4" t="s">
        <v>9</v>
      </c>
      <c r="B60" s="3"/>
      <c r="C60" s="102" t="s">
        <v>11</v>
      </c>
      <c r="D60" s="102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88" t="s">
        <v>12</v>
      </c>
      <c r="D64" s="88"/>
    </row>
    <row r="65" spans="2:4" ht="15.75">
      <c r="B65" s="3"/>
      <c r="C65" s="88" t="s">
        <v>13</v>
      </c>
      <c r="D65" s="88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28">
      <selection activeCell="C30" sqref="C30:D42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3"/>
      <c r="C13" s="95"/>
      <c r="D13" s="95"/>
    </row>
    <row r="14" spans="1:4" ht="12.75">
      <c r="A14" s="85"/>
      <c r="B14" s="104"/>
      <c r="C14" s="85"/>
      <c r="D14" s="85"/>
    </row>
    <row r="15" spans="1:4" ht="12.75">
      <c r="A15" s="86" t="s">
        <v>4</v>
      </c>
      <c r="B15" s="96">
        <v>0</v>
      </c>
      <c r="C15" s="98"/>
      <c r="D15" s="98"/>
    </row>
    <row r="16" spans="1:4" ht="12.75">
      <c r="A16" s="87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96">
        <f>SUM(B26:B42)</f>
        <v>53250.729999999996</v>
      </c>
      <c r="C24" s="98"/>
      <c r="D24" s="98"/>
    </row>
    <row r="25" spans="1:4" ht="12.75">
      <c r="A25" s="87"/>
      <c r="B25" s="97"/>
      <c r="C25" s="99"/>
      <c r="D25" s="99"/>
    </row>
    <row r="26" spans="1:4" ht="12.75">
      <c r="A26" s="1"/>
      <c r="B26" s="24">
        <v>2070.8</v>
      </c>
      <c r="C26" s="35" t="s">
        <v>47</v>
      </c>
      <c r="D26" s="18" t="s">
        <v>33</v>
      </c>
    </row>
    <row r="27" spans="1:4" ht="12.75">
      <c r="A27" s="1"/>
      <c r="B27" s="24">
        <v>272.8</v>
      </c>
      <c r="C27" s="35" t="s">
        <v>47</v>
      </c>
      <c r="D27" s="18" t="s">
        <v>38</v>
      </c>
    </row>
    <row r="28" spans="1:4" ht="12.75">
      <c r="A28" s="1"/>
      <c r="B28" s="36">
        <v>2709.4</v>
      </c>
      <c r="C28" s="21" t="s">
        <v>47</v>
      </c>
      <c r="D28" s="21" t="s">
        <v>57</v>
      </c>
    </row>
    <row r="29" spans="1:4" ht="12.75">
      <c r="A29" s="1"/>
      <c r="B29" s="36">
        <v>665</v>
      </c>
      <c r="C29" s="21" t="s">
        <v>14</v>
      </c>
      <c r="D29" s="21" t="s">
        <v>60</v>
      </c>
    </row>
    <row r="30" spans="1:4" ht="12.75">
      <c r="A30" s="1"/>
      <c r="B30" s="8">
        <v>850</v>
      </c>
      <c r="C30" s="7" t="s">
        <v>48</v>
      </c>
      <c r="D30" s="21" t="s">
        <v>33</v>
      </c>
    </row>
    <row r="31" spans="1:4" ht="15">
      <c r="A31" s="1"/>
      <c r="B31" s="38">
        <v>654.32</v>
      </c>
      <c r="C31" s="41" t="s">
        <v>49</v>
      </c>
      <c r="D31" s="28" t="s">
        <v>38</v>
      </c>
    </row>
    <row r="32" spans="1:4" ht="15">
      <c r="A32" s="1"/>
      <c r="B32" s="38">
        <v>790</v>
      </c>
      <c r="C32" s="41" t="s">
        <v>50</v>
      </c>
      <c r="D32" s="28" t="s">
        <v>38</v>
      </c>
    </row>
    <row r="33" spans="1:4" ht="12.75">
      <c r="A33" s="1"/>
      <c r="B33" s="2">
        <v>4899</v>
      </c>
      <c r="C33" s="1" t="s">
        <v>50</v>
      </c>
      <c r="D33" s="1" t="s">
        <v>33</v>
      </c>
    </row>
    <row r="34" spans="1:4" ht="12.75">
      <c r="A34" s="1"/>
      <c r="B34" s="2">
        <v>1499</v>
      </c>
      <c r="C34" s="1" t="s">
        <v>51</v>
      </c>
      <c r="D34" s="1" t="s">
        <v>33</v>
      </c>
    </row>
    <row r="35" spans="1:4" ht="12.75">
      <c r="A35" s="1"/>
      <c r="B35" s="2">
        <v>224</v>
      </c>
      <c r="C35" s="1" t="s">
        <v>52</v>
      </c>
      <c r="D35" s="1" t="s">
        <v>33</v>
      </c>
    </row>
    <row r="36" spans="1:4" ht="12.75">
      <c r="A36" s="1"/>
      <c r="B36" s="2">
        <v>1165.21</v>
      </c>
      <c r="C36" s="1" t="s">
        <v>52</v>
      </c>
      <c r="D36" s="1" t="s">
        <v>38</v>
      </c>
    </row>
    <row r="37" spans="1:4" ht="12.75">
      <c r="A37" s="1"/>
      <c r="B37" s="2">
        <v>7045.03</v>
      </c>
      <c r="C37" s="1" t="s">
        <v>53</v>
      </c>
      <c r="D37" s="1" t="s">
        <v>38</v>
      </c>
    </row>
    <row r="38" spans="1:4" ht="12.75">
      <c r="A38" s="1"/>
      <c r="B38" s="2">
        <v>1673</v>
      </c>
      <c r="C38" s="1" t="s">
        <v>54</v>
      </c>
      <c r="D38" s="1" t="s">
        <v>38</v>
      </c>
    </row>
    <row r="39" spans="1:4" ht="12.75">
      <c r="A39" s="1"/>
      <c r="B39" s="2">
        <v>960</v>
      </c>
      <c r="C39" s="1" t="s">
        <v>54</v>
      </c>
      <c r="D39" s="1" t="s">
        <v>33</v>
      </c>
    </row>
    <row r="40" spans="1:4" ht="12.75">
      <c r="A40" s="1"/>
      <c r="B40" s="2">
        <v>23108.83</v>
      </c>
      <c r="C40" s="1" t="s">
        <v>55</v>
      </c>
      <c r="D40" s="1" t="s">
        <v>58</v>
      </c>
    </row>
    <row r="41" spans="1:4" ht="12.75">
      <c r="A41" s="1"/>
      <c r="B41" s="2">
        <v>1664.34</v>
      </c>
      <c r="C41" s="1" t="s">
        <v>56</v>
      </c>
      <c r="D41" s="1" t="s">
        <v>59</v>
      </c>
    </row>
    <row r="42" spans="1:4" ht="12.75">
      <c r="A42" s="1"/>
      <c r="B42" s="2">
        <v>3000</v>
      </c>
      <c r="C42" s="1" t="s">
        <v>26</v>
      </c>
      <c r="D42" s="1" t="s">
        <v>27</v>
      </c>
    </row>
    <row r="43" spans="1:4" ht="12.75">
      <c r="A43" s="100" t="s">
        <v>6</v>
      </c>
      <c r="B43" s="96">
        <v>0</v>
      </c>
      <c r="C43" s="98"/>
      <c r="D43" s="98"/>
    </row>
    <row r="44" spans="1:4" ht="16.5" customHeight="1">
      <c r="A44" s="101"/>
      <c r="B44" s="97"/>
      <c r="C44" s="99"/>
      <c r="D44" s="99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86" t="s">
        <v>7</v>
      </c>
      <c r="B51" s="96">
        <v>0</v>
      </c>
      <c r="C51" s="98"/>
      <c r="D51" s="98"/>
    </row>
    <row r="52" spans="1:4" ht="12.75">
      <c r="A52" s="87"/>
      <c r="B52" s="97"/>
      <c r="C52" s="99"/>
      <c r="D52" s="99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5.75">
      <c r="A57" s="9" t="s">
        <v>16</v>
      </c>
      <c r="B57" s="10">
        <f>B24</f>
        <v>53250.729999999996</v>
      </c>
      <c r="C57" s="9"/>
      <c r="D57" s="9"/>
    </row>
    <row r="58" ht="12.75">
      <c r="B58" s="3"/>
    </row>
    <row r="59" ht="12.75">
      <c r="B59" s="3"/>
    </row>
    <row r="60" spans="1:4" ht="15.75">
      <c r="A60" s="5" t="s">
        <v>8</v>
      </c>
      <c r="B60" s="3"/>
      <c r="C60" s="88" t="s">
        <v>10</v>
      </c>
      <c r="D60" s="88"/>
    </row>
    <row r="61" spans="1:4" ht="15.75">
      <c r="A61" s="4" t="s">
        <v>9</v>
      </c>
      <c r="B61" s="3"/>
      <c r="C61" s="102" t="s">
        <v>21</v>
      </c>
      <c r="D61" s="102"/>
    </row>
    <row r="62" ht="12.75">
      <c r="B62" s="3"/>
    </row>
    <row r="63" ht="12.75">
      <c r="B63" s="3"/>
    </row>
    <row r="64" ht="12.75">
      <c r="B64" s="3"/>
    </row>
    <row r="65" spans="2:4" ht="15.75">
      <c r="B65" s="3"/>
      <c r="C65" s="88" t="s">
        <v>12</v>
      </c>
      <c r="D65" s="88"/>
    </row>
    <row r="66" spans="2:4" ht="15.75">
      <c r="B66" s="3"/>
      <c r="C66" s="88" t="s">
        <v>13</v>
      </c>
      <c r="D66" s="88"/>
    </row>
  </sheetData>
  <mergeCells count="26">
    <mergeCell ref="C60:D60"/>
    <mergeCell ref="C61:D61"/>
    <mergeCell ref="C65:D65"/>
    <mergeCell ref="C66:D66"/>
    <mergeCell ref="A51:A52"/>
    <mergeCell ref="B51:B52"/>
    <mergeCell ref="C51:C52"/>
    <mergeCell ref="D51:D52"/>
    <mergeCell ref="A43:A44"/>
    <mergeCell ref="B43:B44"/>
    <mergeCell ref="C43:C44"/>
    <mergeCell ref="D43:D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89"/>
  <sheetViews>
    <sheetView workbookViewId="0" topLeftCell="A16">
      <selection activeCell="D38" sqref="D38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8.7109375" style="0" customWidth="1"/>
    <col min="4" max="4" width="29.0039062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3"/>
      <c r="C13" s="95"/>
      <c r="D13" s="95"/>
    </row>
    <row r="14" spans="1:4" ht="12.75">
      <c r="A14" s="85"/>
      <c r="B14" s="104"/>
      <c r="C14" s="85"/>
      <c r="D14" s="85"/>
    </row>
    <row r="15" spans="1:4" ht="12.75">
      <c r="A15" s="86" t="s">
        <v>4</v>
      </c>
      <c r="B15" s="96">
        <f>B17+B18</f>
        <v>0</v>
      </c>
      <c r="C15" s="98"/>
      <c r="D15" s="98"/>
    </row>
    <row r="16" spans="1:4" ht="12.75">
      <c r="A16" s="87"/>
      <c r="B16" s="97"/>
      <c r="C16" s="99"/>
      <c r="D16" s="99"/>
    </row>
    <row r="17" spans="1:4" ht="12.75">
      <c r="A17" s="1"/>
      <c r="B17" s="37"/>
      <c r="C17" s="21"/>
      <c r="D17" s="21"/>
    </row>
    <row r="18" spans="1:4" ht="12.75">
      <c r="A18" s="1"/>
      <c r="B18" s="23"/>
      <c r="C18" s="18"/>
      <c r="D18" s="18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105">
        <f>SUM(B26:B60)</f>
        <v>3164.8</v>
      </c>
      <c r="C24" s="98"/>
      <c r="D24" s="98"/>
    </row>
    <row r="25" spans="1:4" ht="12.75">
      <c r="A25" s="87"/>
      <c r="B25" s="106"/>
      <c r="C25" s="99"/>
      <c r="D25" s="99"/>
    </row>
    <row r="26" spans="1:4" ht="15.75">
      <c r="A26" s="25"/>
      <c r="B26" s="69">
        <v>164.8</v>
      </c>
      <c r="C26" s="54" t="s">
        <v>61</v>
      </c>
      <c r="D26" s="48" t="s">
        <v>34</v>
      </c>
    </row>
    <row r="27" spans="1:4" ht="15.75">
      <c r="A27" s="25"/>
      <c r="B27" s="38">
        <v>3000</v>
      </c>
      <c r="C27" s="7" t="s">
        <v>26</v>
      </c>
      <c r="D27" s="7" t="s">
        <v>27</v>
      </c>
    </row>
    <row r="28" spans="1:4" ht="15.75">
      <c r="A28" s="25"/>
      <c r="B28" s="38"/>
      <c r="C28" s="39"/>
      <c r="D28" s="7"/>
    </row>
    <row r="29" spans="1:4" ht="15.75">
      <c r="A29" s="25"/>
      <c r="B29" s="38"/>
      <c r="C29" s="39"/>
      <c r="D29" s="7"/>
    </row>
    <row r="30" spans="1:4" ht="15.75">
      <c r="A30" s="25"/>
      <c r="B30" s="40"/>
      <c r="C30" s="7"/>
      <c r="D30" s="7"/>
    </row>
    <row r="31" spans="1:4" ht="15.75">
      <c r="A31" s="25"/>
      <c r="B31" s="40"/>
      <c r="C31" s="7"/>
      <c r="D31" s="7"/>
    </row>
    <row r="32" spans="1:4" ht="15.75">
      <c r="A32" s="25"/>
      <c r="B32" s="40"/>
      <c r="C32" s="7"/>
      <c r="D32" s="7"/>
    </row>
    <row r="33" spans="1:4" ht="15.75">
      <c r="A33" s="25"/>
      <c r="B33" s="40"/>
      <c r="C33" s="41"/>
      <c r="D33" s="41"/>
    </row>
    <row r="34" spans="1:4" ht="15.75">
      <c r="A34" s="25"/>
      <c r="B34" s="42"/>
      <c r="C34" s="7"/>
      <c r="D34" s="7"/>
    </row>
    <row r="35" spans="1:4" ht="15.75">
      <c r="A35" s="25"/>
      <c r="B35" s="38"/>
      <c r="C35" s="7"/>
      <c r="D35" s="7"/>
    </row>
    <row r="36" spans="1:4" ht="15.75">
      <c r="A36" s="25"/>
      <c r="B36" s="38"/>
      <c r="C36" s="41"/>
      <c r="D36" s="41"/>
    </row>
    <row r="37" spans="1:4" ht="15.75">
      <c r="A37" s="25"/>
      <c r="B37" s="38"/>
      <c r="C37" s="43"/>
      <c r="D37" s="41"/>
    </row>
    <row r="38" spans="1:4" ht="15.75">
      <c r="A38" s="25"/>
      <c r="B38" s="38"/>
      <c r="C38" s="7"/>
      <c r="D38" s="7"/>
    </row>
    <row r="39" spans="1:4" ht="15.75">
      <c r="A39" s="25"/>
      <c r="B39" s="38"/>
      <c r="C39" s="7"/>
      <c r="D39" s="7"/>
    </row>
    <row r="40" spans="1:4" ht="15.75">
      <c r="A40" s="25"/>
      <c r="B40" s="38"/>
      <c r="C40" s="43"/>
      <c r="D40" s="44"/>
    </row>
    <row r="41" spans="1:4" ht="15.75">
      <c r="A41" s="25"/>
      <c r="B41" s="38"/>
      <c r="C41" s="43"/>
      <c r="D41" s="44"/>
    </row>
    <row r="42" spans="1:4" ht="15.75">
      <c r="A42" s="25"/>
      <c r="B42" s="38"/>
      <c r="C42" s="43"/>
      <c r="D42" s="44"/>
    </row>
    <row r="43" spans="1:4" ht="15.75">
      <c r="A43" s="25"/>
      <c r="B43" s="38"/>
      <c r="C43" s="7"/>
      <c r="D43" s="7"/>
    </row>
    <row r="44" spans="1:4" ht="15.75">
      <c r="A44" s="25"/>
      <c r="B44" s="38"/>
      <c r="C44" s="43"/>
      <c r="D44" s="41"/>
    </row>
    <row r="45" spans="1:4" ht="15.75">
      <c r="A45" s="25"/>
      <c r="B45" s="38"/>
      <c r="C45" s="43"/>
      <c r="D45" s="41"/>
    </row>
    <row r="46" spans="1:4" ht="15.75">
      <c r="A46" s="25"/>
      <c r="B46" s="38"/>
      <c r="C46" s="43"/>
      <c r="D46" s="41"/>
    </row>
    <row r="47" spans="1:4" ht="15.75">
      <c r="A47" s="25"/>
      <c r="B47" s="38"/>
      <c r="C47" s="7"/>
      <c r="D47" s="7"/>
    </row>
    <row r="48" spans="1:4" ht="15.75">
      <c r="A48" s="25"/>
      <c r="B48" s="38"/>
      <c r="C48" s="7"/>
      <c r="D48" s="7"/>
    </row>
    <row r="49" spans="1:4" ht="15.75">
      <c r="A49" s="25"/>
      <c r="B49" s="38"/>
      <c r="C49" s="43"/>
      <c r="D49" s="44"/>
    </row>
    <row r="50" spans="1:4" ht="15.75">
      <c r="A50" s="25"/>
      <c r="B50" s="38"/>
      <c r="C50" s="43"/>
      <c r="D50" s="44"/>
    </row>
    <row r="51" spans="1:4" ht="15.75">
      <c r="A51" s="25"/>
      <c r="B51" s="38"/>
      <c r="C51" s="43"/>
      <c r="D51" s="44"/>
    </row>
    <row r="52" spans="1:4" ht="15.75">
      <c r="A52" s="25"/>
      <c r="B52" s="42"/>
      <c r="C52" s="7"/>
      <c r="D52" s="7"/>
    </row>
    <row r="53" spans="1:4" ht="15.75">
      <c r="A53" s="25"/>
      <c r="B53" s="42"/>
      <c r="C53" s="45"/>
      <c r="D53" s="41"/>
    </row>
    <row r="54" spans="1:4" ht="15.75">
      <c r="A54" s="25"/>
      <c r="B54" s="38"/>
      <c r="C54" s="7"/>
      <c r="D54" s="7"/>
    </row>
    <row r="55" spans="1:4" ht="15.75">
      <c r="A55" s="25"/>
      <c r="B55" s="8"/>
      <c r="C55" s="7"/>
      <c r="D55" s="7"/>
    </row>
    <row r="56" spans="1:4" ht="15.75">
      <c r="A56" s="25"/>
      <c r="B56" s="8"/>
      <c r="C56" s="7"/>
      <c r="D56" s="7"/>
    </row>
    <row r="57" spans="1:4" ht="15.75">
      <c r="A57" s="25"/>
      <c r="B57" s="8"/>
      <c r="C57" s="7"/>
      <c r="D57" s="7"/>
    </row>
    <row r="58" spans="1:4" ht="15.75">
      <c r="A58" s="25"/>
      <c r="B58" s="8"/>
      <c r="C58" s="7"/>
      <c r="D58" s="7"/>
    </row>
    <row r="59" spans="1:4" ht="15.75">
      <c r="A59" s="25"/>
      <c r="B59" s="8"/>
      <c r="C59" s="7"/>
      <c r="D59" s="7"/>
    </row>
    <row r="60" spans="1:4" ht="15.75">
      <c r="A60" s="25"/>
      <c r="B60" s="8"/>
      <c r="C60" s="7"/>
      <c r="D60" s="7"/>
    </row>
    <row r="61" spans="1:4" ht="15.75">
      <c r="A61" s="25"/>
      <c r="B61" s="26"/>
      <c r="C61" s="29"/>
      <c r="D61" s="29"/>
    </row>
    <row r="62" spans="1:4" ht="15.75">
      <c r="A62" s="25"/>
      <c r="B62" s="26"/>
      <c r="C62" s="28"/>
      <c r="D62" s="28"/>
    </row>
    <row r="63" spans="1:4" ht="15">
      <c r="A63" s="1"/>
      <c r="B63" s="34"/>
      <c r="C63" s="28"/>
      <c r="D63" s="28"/>
    </row>
    <row r="64" spans="1:4" ht="12.75" customHeight="1">
      <c r="A64" s="100" t="s">
        <v>6</v>
      </c>
      <c r="B64" s="107"/>
      <c r="C64" s="109"/>
      <c r="D64" s="109"/>
    </row>
    <row r="65" spans="1:4" ht="18.75" customHeight="1">
      <c r="A65" s="101"/>
      <c r="B65" s="108"/>
      <c r="C65" s="110"/>
      <c r="D65" s="110"/>
    </row>
    <row r="66" spans="1:4" ht="15">
      <c r="A66" s="1"/>
      <c r="B66" s="34"/>
      <c r="C66" s="29"/>
      <c r="D66" s="29"/>
    </row>
    <row r="67" spans="1:4" ht="15">
      <c r="A67" s="1"/>
      <c r="B67" s="34"/>
      <c r="C67" s="31"/>
      <c r="D67" s="33"/>
    </row>
    <row r="68" spans="1:4" ht="15">
      <c r="A68" s="1"/>
      <c r="B68" s="34"/>
      <c r="C68" s="31"/>
      <c r="D68" s="33"/>
    </row>
    <row r="69" spans="1:4" ht="15">
      <c r="A69" s="1"/>
      <c r="B69" s="34"/>
      <c r="C69" s="31"/>
      <c r="D69" s="33"/>
    </row>
    <row r="70" spans="1:4" ht="15">
      <c r="A70" s="1"/>
      <c r="B70" s="34"/>
      <c r="C70" s="29"/>
      <c r="D70" s="29"/>
    </row>
    <row r="71" spans="1:4" ht="15">
      <c r="A71" s="1"/>
      <c r="B71" s="34"/>
      <c r="C71" s="31"/>
      <c r="D71" s="32"/>
    </row>
    <row r="72" spans="1:4" ht="12.75" customHeight="1">
      <c r="A72" s="86" t="s">
        <v>7</v>
      </c>
      <c r="B72" s="34"/>
      <c r="C72" s="31"/>
      <c r="D72" s="32"/>
    </row>
    <row r="73" spans="1:4" ht="12.75" customHeight="1">
      <c r="A73" s="87"/>
      <c r="B73" s="34"/>
      <c r="C73" s="31"/>
      <c r="D73" s="32"/>
    </row>
    <row r="74" spans="1:4" ht="15">
      <c r="A74" s="1"/>
      <c r="B74" s="34"/>
      <c r="C74" s="29"/>
      <c r="D74" s="29"/>
    </row>
    <row r="75" spans="1:4" ht="15">
      <c r="A75" s="1"/>
      <c r="B75" s="34"/>
      <c r="C75" s="29"/>
      <c r="D75" s="29"/>
    </row>
    <row r="76" spans="1:4" ht="15">
      <c r="A76" s="1"/>
      <c r="B76" s="34"/>
      <c r="C76" s="31"/>
      <c r="D76" s="33"/>
    </row>
    <row r="77" spans="1:4" ht="15">
      <c r="A77" s="1"/>
      <c r="B77" s="34"/>
      <c r="C77" s="31"/>
      <c r="D77" s="33"/>
    </row>
    <row r="78" spans="1:4" ht="15.75">
      <c r="A78" s="9" t="s">
        <v>16</v>
      </c>
      <c r="B78" s="60">
        <f>B15+B24</f>
        <v>3164.8</v>
      </c>
      <c r="C78" s="31"/>
      <c r="D78" s="32"/>
    </row>
    <row r="79" spans="2:5" ht="15">
      <c r="B79" s="56"/>
      <c r="C79" s="57"/>
      <c r="D79" s="57"/>
      <c r="E79" s="16"/>
    </row>
    <row r="80" spans="2:5" ht="15">
      <c r="B80" s="56"/>
      <c r="C80" s="58"/>
      <c r="D80" s="58"/>
      <c r="E80" s="16"/>
    </row>
    <row r="81" spans="1:5" ht="15.75">
      <c r="A81" s="5" t="s">
        <v>8</v>
      </c>
      <c r="B81" s="3"/>
      <c r="C81" s="88" t="s">
        <v>10</v>
      </c>
      <c r="D81" s="88"/>
      <c r="E81" s="16"/>
    </row>
    <row r="82" spans="1:5" ht="15.75">
      <c r="A82" s="4" t="s">
        <v>9</v>
      </c>
      <c r="B82" s="3"/>
      <c r="C82" s="102" t="s">
        <v>21</v>
      </c>
      <c r="D82" s="102"/>
      <c r="E82" s="16"/>
    </row>
    <row r="83" spans="2:5" ht="12.75">
      <c r="B83" s="3"/>
      <c r="E83" s="16"/>
    </row>
    <row r="84" spans="2:5" ht="12.75">
      <c r="B84" s="3"/>
      <c r="E84" s="16"/>
    </row>
    <row r="85" spans="2:5" ht="12.75">
      <c r="B85" s="3"/>
      <c r="E85" s="16"/>
    </row>
    <row r="86" spans="2:5" ht="15.75">
      <c r="B86" s="3"/>
      <c r="C86" s="88" t="s">
        <v>12</v>
      </c>
      <c r="D86" s="88"/>
      <c r="E86" s="16"/>
    </row>
    <row r="87" spans="2:5" ht="15.75">
      <c r="B87" s="3"/>
      <c r="C87" s="88" t="s">
        <v>13</v>
      </c>
      <c r="D87" s="88"/>
      <c r="E87" s="16"/>
    </row>
    <row r="88" spans="2:5" ht="15">
      <c r="B88" s="59"/>
      <c r="C88" s="57"/>
      <c r="D88" s="57"/>
      <c r="E88" s="16"/>
    </row>
    <row r="89" spans="2:5" ht="15">
      <c r="B89" s="59"/>
      <c r="C89" s="58"/>
      <c r="D89" s="58"/>
      <c r="E89" s="16"/>
    </row>
  </sheetData>
  <mergeCells count="23">
    <mergeCell ref="C87:D87"/>
    <mergeCell ref="A64:A65"/>
    <mergeCell ref="C81:D81"/>
    <mergeCell ref="C82:D82"/>
    <mergeCell ref="C86:D86"/>
    <mergeCell ref="A72:A73"/>
    <mergeCell ref="B64:B65"/>
    <mergeCell ref="C64:C65"/>
    <mergeCell ref="D64:D65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0"/>
  <sheetViews>
    <sheetView workbookViewId="0" topLeftCell="A34">
      <selection activeCell="B58" sqref="B58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0.140625" style="0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3"/>
      <c r="C13" s="95"/>
      <c r="D13" s="95"/>
    </row>
    <row r="14" spans="1:4" ht="12.75">
      <c r="A14" s="85"/>
      <c r="B14" s="104"/>
      <c r="C14" s="85"/>
      <c r="D14" s="85"/>
    </row>
    <row r="15" spans="1:4" ht="12.75">
      <c r="A15" s="86" t="s">
        <v>4</v>
      </c>
      <c r="B15" s="96">
        <f>B17+B18</f>
        <v>0</v>
      </c>
      <c r="C15" s="98"/>
      <c r="D15" s="98"/>
    </row>
    <row r="16" spans="1:4" ht="12.75">
      <c r="A16" s="87"/>
      <c r="B16" s="97"/>
      <c r="C16" s="99"/>
      <c r="D16" s="99"/>
    </row>
    <row r="17" spans="1:4" ht="15" customHeight="1">
      <c r="A17" s="1"/>
      <c r="B17" s="23"/>
      <c r="C17" s="18"/>
      <c r="D17" s="21"/>
    </row>
    <row r="18" spans="1:4" ht="12.75">
      <c r="A18" s="1"/>
      <c r="B18" s="23"/>
      <c r="C18" s="21"/>
      <c r="D18" s="46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6" t="s">
        <v>5</v>
      </c>
      <c r="B24" s="96">
        <f>SUM(B26:B41)</f>
        <v>107357.92</v>
      </c>
      <c r="C24" s="98"/>
      <c r="D24" s="98"/>
    </row>
    <row r="25" spans="1:4" ht="12.75">
      <c r="A25" s="87"/>
      <c r="B25" s="97"/>
      <c r="C25" s="99"/>
      <c r="D25" s="99"/>
    </row>
    <row r="26" spans="1:4" ht="15.75">
      <c r="A26" s="25"/>
      <c r="B26" s="47">
        <v>34353.96</v>
      </c>
      <c r="C26" s="48" t="s">
        <v>115</v>
      </c>
      <c r="D26" s="48" t="s">
        <v>117</v>
      </c>
    </row>
    <row r="27" spans="1:4" ht="15.75">
      <c r="A27" s="25"/>
      <c r="B27" s="47">
        <v>10012.12</v>
      </c>
      <c r="C27" s="48" t="s">
        <v>116</v>
      </c>
      <c r="D27" s="48" t="s">
        <v>58</v>
      </c>
    </row>
    <row r="28" spans="1:4" ht="15.75">
      <c r="A28" s="25"/>
      <c r="B28" s="47">
        <v>59829.84</v>
      </c>
      <c r="C28" s="48" t="s">
        <v>55</v>
      </c>
      <c r="D28" s="48" t="s">
        <v>114</v>
      </c>
    </row>
    <row r="29" spans="1:4" ht="15.75">
      <c r="A29" s="25"/>
      <c r="B29" s="47">
        <v>3162</v>
      </c>
      <c r="C29" s="48" t="s">
        <v>55</v>
      </c>
      <c r="D29" s="48" t="s">
        <v>33</v>
      </c>
    </row>
    <row r="30" spans="1:4" ht="15.75">
      <c r="A30" s="25"/>
      <c r="B30" s="47"/>
      <c r="C30" s="48"/>
      <c r="D30" s="48"/>
    </row>
    <row r="31" spans="1:4" ht="15.75">
      <c r="A31" s="25"/>
      <c r="B31" s="47"/>
      <c r="C31" s="48"/>
      <c r="D31" s="48"/>
    </row>
    <row r="32" spans="1:4" ht="15.75">
      <c r="A32" s="25"/>
      <c r="B32" s="49"/>
      <c r="C32" s="50"/>
      <c r="D32" s="51"/>
    </row>
    <row r="33" spans="1:4" ht="15.75">
      <c r="A33" s="25"/>
      <c r="B33" s="49"/>
      <c r="C33" s="50"/>
      <c r="D33" s="48"/>
    </row>
    <row r="34" spans="1:4" ht="15.75">
      <c r="A34" s="25"/>
      <c r="B34" s="47"/>
      <c r="C34" s="50"/>
      <c r="D34" s="48"/>
    </row>
    <row r="35" spans="1:4" ht="15.75">
      <c r="A35" s="25"/>
      <c r="B35" s="52"/>
      <c r="C35" s="53"/>
      <c r="D35" s="54"/>
    </row>
    <row r="36" spans="1:4" ht="15.75">
      <c r="A36" s="25"/>
      <c r="B36" s="13"/>
      <c r="C36" s="55"/>
      <c r="D36" s="55"/>
    </row>
    <row r="37" spans="1:4" ht="15.75">
      <c r="A37" s="25"/>
      <c r="B37" s="47"/>
      <c r="C37" s="55"/>
      <c r="D37" s="55"/>
    </row>
    <row r="38" spans="1:4" ht="15.75">
      <c r="A38" s="25"/>
      <c r="B38" s="47"/>
      <c r="C38" s="55"/>
      <c r="D38" s="55"/>
    </row>
    <row r="39" spans="1:4" ht="15.75">
      <c r="A39" s="25"/>
      <c r="B39" s="47"/>
      <c r="C39" s="55"/>
      <c r="D39" s="55"/>
    </row>
    <row r="40" spans="1:4" ht="15.75">
      <c r="A40" s="25"/>
      <c r="B40" s="47"/>
      <c r="C40" s="55"/>
      <c r="D40" s="55"/>
    </row>
    <row r="41" spans="1:4" ht="15.75">
      <c r="A41" s="25"/>
      <c r="B41" s="47"/>
      <c r="C41" s="55"/>
      <c r="D41" s="55"/>
    </row>
    <row r="42" spans="1:4" ht="15.75">
      <c r="A42" s="25"/>
      <c r="B42" s="26"/>
      <c r="C42" s="27"/>
      <c r="D42" s="27"/>
    </row>
    <row r="43" spans="1:4" ht="12.75" customHeight="1">
      <c r="A43" s="100" t="s">
        <v>6</v>
      </c>
      <c r="B43" s="111">
        <f>B45+B46</f>
        <v>0</v>
      </c>
      <c r="C43" s="109"/>
      <c r="D43" s="109"/>
    </row>
    <row r="44" spans="1:4" ht="20.25" customHeight="1">
      <c r="A44" s="101"/>
      <c r="B44" s="112"/>
      <c r="C44" s="110"/>
      <c r="D44" s="110"/>
    </row>
    <row r="45" spans="1:4" ht="18.75" customHeight="1">
      <c r="A45" s="1"/>
      <c r="B45" s="34"/>
      <c r="C45" s="29"/>
      <c r="D45" s="29"/>
    </row>
    <row r="46" spans="1:4" ht="17.25" customHeight="1">
      <c r="A46" s="1"/>
      <c r="B46" s="34"/>
      <c r="C46" s="31"/>
      <c r="D46" s="33"/>
    </row>
    <row r="47" spans="1:4" ht="15">
      <c r="A47" s="1"/>
      <c r="B47" s="34"/>
      <c r="C47" s="31"/>
      <c r="D47" s="33"/>
    </row>
    <row r="48" spans="1:4" ht="15">
      <c r="A48" s="1"/>
      <c r="B48" s="34"/>
      <c r="C48" s="31"/>
      <c r="D48" s="33"/>
    </row>
    <row r="49" spans="1:4" ht="15">
      <c r="A49" s="1"/>
      <c r="B49" s="34"/>
      <c r="C49" s="29"/>
      <c r="D49" s="29"/>
    </row>
    <row r="50" spans="1:4" ht="15">
      <c r="A50" s="1"/>
      <c r="B50" s="34"/>
      <c r="C50" s="31"/>
      <c r="D50" s="32"/>
    </row>
    <row r="51" spans="1:4" ht="15" customHeight="1">
      <c r="A51" s="86" t="s">
        <v>7</v>
      </c>
      <c r="B51" s="113">
        <v>0</v>
      </c>
      <c r="C51" s="109"/>
      <c r="D51" s="109"/>
    </row>
    <row r="52" spans="1:4" ht="15" customHeight="1">
      <c r="A52" s="87"/>
      <c r="B52" s="114"/>
      <c r="C52" s="110"/>
      <c r="D52" s="110"/>
    </row>
    <row r="53" spans="1:4" ht="15">
      <c r="A53" s="1"/>
      <c r="B53" s="34"/>
      <c r="C53" s="29"/>
      <c r="D53" s="29"/>
    </row>
    <row r="54" spans="1:4" ht="15">
      <c r="A54" s="1"/>
      <c r="B54" s="34"/>
      <c r="C54" s="29"/>
      <c r="D54" s="29"/>
    </row>
    <row r="55" spans="1:4" ht="15">
      <c r="A55" s="1"/>
      <c r="B55" s="34"/>
      <c r="C55" s="31"/>
      <c r="D55" s="33"/>
    </row>
    <row r="56" spans="1:4" ht="15">
      <c r="A56" s="1"/>
      <c r="B56" s="34"/>
      <c r="C56" s="31"/>
      <c r="D56" s="33"/>
    </row>
    <row r="57" spans="1:4" ht="15.75">
      <c r="A57" s="9" t="s">
        <v>16</v>
      </c>
      <c r="B57" s="60">
        <f>B24</f>
        <v>107357.92</v>
      </c>
      <c r="C57" s="31"/>
      <c r="D57" s="32"/>
    </row>
    <row r="58" ht="12.75">
      <c r="B58" s="3"/>
    </row>
    <row r="59" spans="2:4" ht="15.75">
      <c r="B59" s="3"/>
      <c r="C59" s="88" t="s">
        <v>12</v>
      </c>
      <c r="D59" s="88"/>
    </row>
    <row r="60" spans="2:4" ht="15.75">
      <c r="B60" s="3"/>
      <c r="C60" s="88" t="s">
        <v>13</v>
      </c>
      <c r="D60" s="88"/>
    </row>
  </sheetData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59:D59"/>
    <mergeCell ref="C60:D60"/>
    <mergeCell ref="A43:A44"/>
    <mergeCell ref="B43:B44"/>
    <mergeCell ref="C43:C44"/>
    <mergeCell ref="D43:D44"/>
    <mergeCell ref="A51:A52"/>
    <mergeCell ref="B51:B52"/>
    <mergeCell ref="C51:C52"/>
    <mergeCell ref="D51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112"/>
  <sheetViews>
    <sheetView tabSelected="1" workbookViewId="0" topLeftCell="A81">
      <selection activeCell="C21" sqref="C21:C22"/>
    </sheetView>
  </sheetViews>
  <sheetFormatPr defaultColWidth="9.140625" defaultRowHeight="12.75"/>
  <cols>
    <col min="1" max="1" width="34.57421875" style="0" customWidth="1"/>
    <col min="2" max="2" width="15.7109375" style="0" customWidth="1"/>
    <col min="3" max="3" width="26.28125" style="0" customWidth="1"/>
    <col min="4" max="4" width="44.140625" style="0" customWidth="1"/>
    <col min="5" max="6" width="9.140625" style="16" customWidth="1"/>
  </cols>
  <sheetData>
    <row r="6" spans="1:4" ht="15.75">
      <c r="A6" s="88" t="s">
        <v>14</v>
      </c>
      <c r="B6" s="88"/>
      <c r="C6" s="88"/>
      <c r="D6" s="88"/>
    </row>
    <row r="7" spans="1:4" ht="15.75">
      <c r="A7" s="88" t="s">
        <v>15</v>
      </c>
      <c r="B7" s="88"/>
      <c r="C7" s="88"/>
      <c r="D7" s="88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95"/>
      <c r="B13" s="103"/>
      <c r="C13" s="95"/>
      <c r="D13" s="95"/>
    </row>
    <row r="14" spans="1:4" ht="12.75">
      <c r="A14" s="85"/>
      <c r="B14" s="104"/>
      <c r="C14" s="85"/>
      <c r="D14" s="85"/>
    </row>
    <row r="15" spans="1:4" ht="12.75">
      <c r="A15" s="86" t="s">
        <v>4</v>
      </c>
      <c r="B15" s="96">
        <f>B17+B18+B19</f>
        <v>861483</v>
      </c>
      <c r="C15" s="98"/>
      <c r="D15" s="98"/>
    </row>
    <row r="16" spans="1:4" ht="12.75">
      <c r="A16" s="87"/>
      <c r="B16" s="97"/>
      <c r="C16" s="99"/>
      <c r="D16" s="99"/>
    </row>
    <row r="17" spans="1:4" ht="18" customHeight="1">
      <c r="A17" s="1"/>
      <c r="B17" s="2">
        <v>822570</v>
      </c>
      <c r="C17" s="1" t="s">
        <v>147</v>
      </c>
      <c r="D17" s="1" t="s">
        <v>148</v>
      </c>
    </row>
    <row r="18" spans="1:5" ht="14.25">
      <c r="A18" s="1"/>
      <c r="B18" s="19">
        <v>10085</v>
      </c>
      <c r="C18" s="18" t="s">
        <v>149</v>
      </c>
      <c r="D18" s="1" t="s">
        <v>150</v>
      </c>
      <c r="E18" s="20"/>
    </row>
    <row r="19" spans="1:5" ht="14.25">
      <c r="A19" s="1"/>
      <c r="B19" s="19">
        <v>28828</v>
      </c>
      <c r="C19" s="18" t="s">
        <v>151</v>
      </c>
      <c r="D19" s="1" t="s">
        <v>150</v>
      </c>
      <c r="E19" s="20"/>
    </row>
    <row r="20" spans="1:5" ht="14.25">
      <c r="A20" s="1"/>
      <c r="B20" s="19"/>
      <c r="C20" s="18"/>
      <c r="D20" s="1"/>
      <c r="E20" s="20"/>
    </row>
    <row r="21" spans="1:5" ht="12.75" customHeight="1">
      <c r="A21" s="86" t="s">
        <v>5</v>
      </c>
      <c r="B21" s="115">
        <f>SUM(B23:B90)</f>
        <v>383286.21</v>
      </c>
      <c r="C21" s="117"/>
      <c r="D21" s="98"/>
      <c r="E21" s="20"/>
    </row>
    <row r="22" spans="1:5" ht="12.75" customHeight="1">
      <c r="A22" s="87"/>
      <c r="B22" s="116"/>
      <c r="C22" s="118"/>
      <c r="D22" s="99"/>
      <c r="E22" s="20"/>
    </row>
    <row r="23" spans="1:5" ht="12.75">
      <c r="A23" s="1"/>
      <c r="B23" s="24">
        <v>1537.44</v>
      </c>
      <c r="C23" s="18" t="s">
        <v>62</v>
      </c>
      <c r="D23" s="18" t="s">
        <v>114</v>
      </c>
      <c r="E23" s="20"/>
    </row>
    <row r="24" spans="1:5" ht="12.75">
      <c r="A24" s="1"/>
      <c r="B24" s="24">
        <v>4781.79</v>
      </c>
      <c r="C24" s="18" t="s">
        <v>63</v>
      </c>
      <c r="D24" s="18" t="s">
        <v>58</v>
      </c>
      <c r="E24" s="20"/>
    </row>
    <row r="25" spans="1:5" ht="12.75">
      <c r="A25" s="1"/>
      <c r="B25" s="24">
        <v>933.72</v>
      </c>
      <c r="C25" s="18" t="s">
        <v>64</v>
      </c>
      <c r="D25" s="18" t="s">
        <v>34</v>
      </c>
      <c r="E25" s="20"/>
    </row>
    <row r="26" spans="1:5" ht="12.75">
      <c r="A26" s="1"/>
      <c r="B26" s="24">
        <v>1860</v>
      </c>
      <c r="C26" s="18" t="s">
        <v>65</v>
      </c>
      <c r="D26" s="18" t="s">
        <v>34</v>
      </c>
      <c r="E26" s="20"/>
    </row>
    <row r="27" spans="1:5" ht="12.75">
      <c r="A27" s="1"/>
      <c r="B27" s="24">
        <v>30561.42</v>
      </c>
      <c r="C27" s="18" t="s">
        <v>66</v>
      </c>
      <c r="D27" s="18" t="s">
        <v>58</v>
      </c>
      <c r="E27" s="20"/>
    </row>
    <row r="28" spans="1:5" ht="12.75">
      <c r="A28" s="1"/>
      <c r="B28" s="24">
        <v>17856</v>
      </c>
      <c r="C28" s="18" t="s">
        <v>67</v>
      </c>
      <c r="D28" s="18" t="s">
        <v>33</v>
      </c>
      <c r="E28" s="20"/>
    </row>
    <row r="29" spans="1:5" ht="12.75">
      <c r="A29" s="1"/>
      <c r="B29" s="24">
        <v>8889.56</v>
      </c>
      <c r="C29" s="18" t="s">
        <v>68</v>
      </c>
      <c r="D29" s="18" t="s">
        <v>113</v>
      </c>
      <c r="E29" s="20"/>
    </row>
    <row r="30" spans="1:5" ht="12.75">
      <c r="A30" s="1"/>
      <c r="B30" s="24">
        <v>471.2</v>
      </c>
      <c r="C30" s="18" t="s">
        <v>68</v>
      </c>
      <c r="D30" s="18" t="s">
        <v>33</v>
      </c>
      <c r="E30" s="20"/>
    </row>
    <row r="31" spans="1:5" ht="12.75">
      <c r="A31" s="1"/>
      <c r="B31" s="24">
        <v>4650</v>
      </c>
      <c r="C31" s="18" t="s">
        <v>69</v>
      </c>
      <c r="D31" s="18" t="s">
        <v>33</v>
      </c>
      <c r="E31" s="20"/>
    </row>
    <row r="32" spans="1:5" ht="12.75">
      <c r="A32" s="1"/>
      <c r="B32" s="24">
        <v>7963.98</v>
      </c>
      <c r="C32" s="18" t="s">
        <v>70</v>
      </c>
      <c r="D32" s="18" t="s">
        <v>34</v>
      </c>
      <c r="E32" s="20"/>
    </row>
    <row r="33" spans="1:5" ht="12.75">
      <c r="A33" s="1"/>
      <c r="B33" s="24">
        <v>5294.8</v>
      </c>
      <c r="C33" s="18" t="s">
        <v>71</v>
      </c>
      <c r="D33" s="18" t="s">
        <v>38</v>
      </c>
      <c r="E33" s="20"/>
    </row>
    <row r="34" spans="1:5" ht="12.75">
      <c r="A34" s="1"/>
      <c r="B34" s="24">
        <v>12154.48</v>
      </c>
      <c r="C34" s="18" t="s">
        <v>71</v>
      </c>
      <c r="D34" s="18" t="s">
        <v>38</v>
      </c>
      <c r="E34" s="20"/>
    </row>
    <row r="35" spans="1:5" ht="12.75">
      <c r="A35" s="1"/>
      <c r="B35" s="24">
        <v>260.42</v>
      </c>
      <c r="C35" s="18" t="s">
        <v>72</v>
      </c>
      <c r="D35" s="18" t="s">
        <v>38</v>
      </c>
      <c r="E35" s="20"/>
    </row>
    <row r="36" spans="1:5" ht="12.75">
      <c r="A36" s="1"/>
      <c r="B36" s="24">
        <v>744.78</v>
      </c>
      <c r="C36" s="18" t="s">
        <v>72</v>
      </c>
      <c r="D36" s="18" t="s">
        <v>38</v>
      </c>
      <c r="E36" s="20"/>
    </row>
    <row r="37" spans="1:5" ht="12.75">
      <c r="A37" s="1"/>
      <c r="B37" s="24">
        <v>60</v>
      </c>
      <c r="C37" s="18" t="s">
        <v>72</v>
      </c>
      <c r="D37" s="18" t="s">
        <v>38</v>
      </c>
      <c r="E37" s="20"/>
    </row>
    <row r="38" spans="1:5" ht="12.75">
      <c r="A38" s="1"/>
      <c r="B38" s="24">
        <v>4839.72</v>
      </c>
      <c r="C38" s="18" t="s">
        <v>63</v>
      </c>
      <c r="D38" s="18" t="s">
        <v>38</v>
      </c>
      <c r="E38" s="20"/>
    </row>
    <row r="39" spans="1:5" ht="12.75">
      <c r="A39" s="1"/>
      <c r="B39" s="24">
        <v>1240</v>
      </c>
      <c r="C39" s="18" t="s">
        <v>73</v>
      </c>
      <c r="D39" s="18" t="s">
        <v>34</v>
      </c>
      <c r="E39" s="20"/>
    </row>
    <row r="40" spans="1:5" ht="12.75">
      <c r="A40" s="1"/>
      <c r="B40" s="24">
        <v>1062.72</v>
      </c>
      <c r="C40" s="18" t="s">
        <v>74</v>
      </c>
      <c r="D40" s="18" t="s">
        <v>34</v>
      </c>
      <c r="E40" s="20"/>
    </row>
    <row r="41" spans="1:5" ht="12.75">
      <c r="A41" s="1"/>
      <c r="B41" s="24">
        <v>1800</v>
      </c>
      <c r="C41" s="18" t="s">
        <v>75</v>
      </c>
      <c r="D41" s="18" t="s">
        <v>34</v>
      </c>
      <c r="E41" s="20"/>
    </row>
    <row r="42" spans="1:5" ht="12.75">
      <c r="A42" s="1"/>
      <c r="B42" s="24">
        <v>16814.47</v>
      </c>
      <c r="C42" s="18" t="s">
        <v>76</v>
      </c>
      <c r="D42" s="18" t="s">
        <v>38</v>
      </c>
      <c r="E42" s="20"/>
    </row>
    <row r="43" spans="1:5" ht="12.75">
      <c r="A43" s="1"/>
      <c r="B43" s="24">
        <v>668.36</v>
      </c>
      <c r="C43" s="18" t="s">
        <v>76</v>
      </c>
      <c r="D43" s="18" t="s">
        <v>38</v>
      </c>
      <c r="E43" s="20"/>
    </row>
    <row r="44" spans="1:5" ht="12.75">
      <c r="A44" s="1"/>
      <c r="B44" s="24">
        <v>11558.77</v>
      </c>
      <c r="C44" s="18" t="s">
        <v>77</v>
      </c>
      <c r="D44" s="18" t="s">
        <v>114</v>
      </c>
      <c r="E44" s="20"/>
    </row>
    <row r="45" spans="1:5" ht="12.75">
      <c r="A45" s="1"/>
      <c r="B45" s="24">
        <v>14869.09</v>
      </c>
      <c r="C45" s="18" t="s">
        <v>78</v>
      </c>
      <c r="D45" s="18" t="s">
        <v>34</v>
      </c>
      <c r="E45" s="20"/>
    </row>
    <row r="46" spans="1:5" ht="12.75">
      <c r="A46" s="1"/>
      <c r="B46" s="24">
        <v>1116</v>
      </c>
      <c r="C46" s="18" t="s">
        <v>79</v>
      </c>
      <c r="D46" s="18" t="s">
        <v>34</v>
      </c>
      <c r="E46" s="20"/>
    </row>
    <row r="47" spans="1:5" ht="12.75">
      <c r="A47" s="1"/>
      <c r="B47" s="24">
        <v>6175.2</v>
      </c>
      <c r="C47" s="18" t="s">
        <v>80</v>
      </c>
      <c r="D47" s="18" t="s">
        <v>38</v>
      </c>
      <c r="E47" s="20"/>
    </row>
    <row r="48" spans="1:5" ht="12.75">
      <c r="A48" s="1"/>
      <c r="B48" s="24">
        <v>1662.99</v>
      </c>
      <c r="C48" s="18" t="s">
        <v>81</v>
      </c>
      <c r="D48" s="18" t="s">
        <v>38</v>
      </c>
      <c r="E48" s="20"/>
    </row>
    <row r="49" spans="1:5" ht="12.75">
      <c r="A49" s="1"/>
      <c r="B49" s="24">
        <v>12526.86</v>
      </c>
      <c r="C49" s="18" t="s">
        <v>82</v>
      </c>
      <c r="D49" s="18" t="s">
        <v>38</v>
      </c>
      <c r="E49" s="20"/>
    </row>
    <row r="50" spans="1:5" ht="12.75">
      <c r="A50" s="1"/>
      <c r="B50" s="24">
        <v>17721.56</v>
      </c>
      <c r="C50" s="18" t="s">
        <v>82</v>
      </c>
      <c r="D50" s="18" t="s">
        <v>38</v>
      </c>
      <c r="E50" s="20"/>
    </row>
    <row r="51" spans="1:5" ht="12.75">
      <c r="A51" s="1"/>
      <c r="B51" s="24">
        <v>855.52</v>
      </c>
      <c r="C51" s="18" t="s">
        <v>82</v>
      </c>
      <c r="D51" s="18" t="s">
        <v>38</v>
      </c>
      <c r="E51" s="20"/>
    </row>
    <row r="52" spans="1:5" ht="12.75">
      <c r="A52" s="1"/>
      <c r="B52" s="24">
        <v>599</v>
      </c>
      <c r="C52" s="18" t="s">
        <v>82</v>
      </c>
      <c r="D52" s="18" t="s">
        <v>38</v>
      </c>
      <c r="E52" s="20"/>
    </row>
    <row r="53" spans="1:5" ht="12.75">
      <c r="A53" s="1"/>
      <c r="B53" s="24">
        <v>2256.8</v>
      </c>
      <c r="C53" s="18" t="s">
        <v>83</v>
      </c>
      <c r="D53" s="18" t="s">
        <v>38</v>
      </c>
      <c r="E53" s="20"/>
    </row>
    <row r="54" spans="1:5" ht="12.75">
      <c r="A54" s="1"/>
      <c r="B54" s="24">
        <v>7355.33</v>
      </c>
      <c r="C54" s="18" t="s">
        <v>84</v>
      </c>
      <c r="D54" s="18" t="s">
        <v>38</v>
      </c>
      <c r="E54" s="20"/>
    </row>
    <row r="55" spans="1:5" ht="12.75">
      <c r="A55" s="1"/>
      <c r="B55" s="24">
        <v>595.2</v>
      </c>
      <c r="C55" s="18" t="s">
        <v>84</v>
      </c>
      <c r="D55" s="18" t="s">
        <v>38</v>
      </c>
      <c r="E55" s="20"/>
    </row>
    <row r="56" spans="1:5" ht="12.75">
      <c r="A56" s="1"/>
      <c r="B56" s="24">
        <v>23576.86</v>
      </c>
      <c r="C56" s="18" t="s">
        <v>85</v>
      </c>
      <c r="D56" s="18" t="s">
        <v>38</v>
      </c>
      <c r="E56" s="20"/>
    </row>
    <row r="57" spans="1:5" ht="12.75">
      <c r="A57" s="1"/>
      <c r="B57" s="24">
        <v>5325.18</v>
      </c>
      <c r="C57" s="18" t="s">
        <v>86</v>
      </c>
      <c r="D57" s="18" t="s">
        <v>38</v>
      </c>
      <c r="E57" s="20"/>
    </row>
    <row r="58" spans="1:5" ht="12.75">
      <c r="A58" s="1"/>
      <c r="B58" s="24">
        <v>3782</v>
      </c>
      <c r="C58" s="18" t="s">
        <v>87</v>
      </c>
      <c r="D58" s="18" t="s">
        <v>38</v>
      </c>
      <c r="E58" s="20"/>
    </row>
    <row r="59" spans="1:5" ht="12.75">
      <c r="A59" s="1"/>
      <c r="B59" s="24">
        <v>6636.93</v>
      </c>
      <c r="C59" s="18" t="s">
        <v>88</v>
      </c>
      <c r="D59" s="18" t="s">
        <v>34</v>
      </c>
      <c r="E59" s="20"/>
    </row>
    <row r="60" spans="1:5" ht="12.75">
      <c r="A60" s="1"/>
      <c r="B60" s="24">
        <v>5518</v>
      </c>
      <c r="C60" s="18" t="s">
        <v>89</v>
      </c>
      <c r="D60" s="18" t="s">
        <v>34</v>
      </c>
      <c r="E60" s="20"/>
    </row>
    <row r="61" spans="1:5" ht="12.75">
      <c r="A61" s="1"/>
      <c r="B61" s="24">
        <v>6690</v>
      </c>
      <c r="C61" s="18" t="s">
        <v>90</v>
      </c>
      <c r="D61" s="18" t="s">
        <v>34</v>
      </c>
      <c r="E61" s="20"/>
    </row>
    <row r="62" spans="1:5" ht="12.75">
      <c r="A62" s="1"/>
      <c r="B62" s="24">
        <v>10499.32</v>
      </c>
      <c r="C62" s="18" t="s">
        <v>91</v>
      </c>
      <c r="D62" s="18" t="s">
        <v>33</v>
      </c>
      <c r="E62" s="20"/>
    </row>
    <row r="63" spans="1:5" ht="12.75">
      <c r="A63" s="1"/>
      <c r="B63" s="24">
        <v>1701.9</v>
      </c>
      <c r="C63" s="18" t="s">
        <v>69</v>
      </c>
      <c r="D63" s="18" t="s">
        <v>113</v>
      </c>
      <c r="E63" s="20"/>
    </row>
    <row r="64" spans="1:5" ht="12.75">
      <c r="A64" s="1"/>
      <c r="B64" s="24">
        <v>1182.96</v>
      </c>
      <c r="C64" s="18" t="s">
        <v>92</v>
      </c>
      <c r="D64" s="18" t="s">
        <v>113</v>
      </c>
      <c r="E64" s="20"/>
    </row>
    <row r="65" spans="1:5" ht="12.75">
      <c r="A65" s="1"/>
      <c r="B65" s="24">
        <v>482.36</v>
      </c>
      <c r="C65" s="18" t="s">
        <v>93</v>
      </c>
      <c r="D65" s="18" t="s">
        <v>113</v>
      </c>
      <c r="E65" s="20"/>
    </row>
    <row r="66" spans="1:5" ht="12.75">
      <c r="A66" s="1"/>
      <c r="B66" s="24">
        <v>2054.08</v>
      </c>
      <c r="C66" s="18" t="s">
        <v>94</v>
      </c>
      <c r="D66" s="18" t="s">
        <v>113</v>
      </c>
      <c r="E66" s="20"/>
    </row>
    <row r="67" spans="1:5" ht="12.75">
      <c r="A67" s="1"/>
      <c r="B67" s="24">
        <v>2160.08</v>
      </c>
      <c r="C67" s="18" t="s">
        <v>84</v>
      </c>
      <c r="D67" s="18" t="s">
        <v>113</v>
      </c>
      <c r="E67" s="20"/>
    </row>
    <row r="68" spans="1:5" ht="12.75">
      <c r="A68" s="1"/>
      <c r="B68" s="24">
        <v>806</v>
      </c>
      <c r="C68" s="18" t="s">
        <v>95</v>
      </c>
      <c r="D68" s="18" t="s">
        <v>113</v>
      </c>
      <c r="E68" s="20"/>
    </row>
    <row r="69" spans="1:5" ht="12.75">
      <c r="A69" s="1"/>
      <c r="B69" s="24">
        <v>9850</v>
      </c>
      <c r="C69" s="18" t="s">
        <v>96</v>
      </c>
      <c r="D69" s="18" t="s">
        <v>113</v>
      </c>
      <c r="E69" s="20"/>
    </row>
    <row r="70" spans="1:5" ht="12.75">
      <c r="A70" s="1"/>
      <c r="B70" s="24">
        <v>4070.18</v>
      </c>
      <c r="C70" s="18" t="s">
        <v>97</v>
      </c>
      <c r="D70" s="18" t="s">
        <v>59</v>
      </c>
      <c r="E70" s="20"/>
    </row>
    <row r="71" spans="1:5" ht="12.75">
      <c r="A71" s="1"/>
      <c r="B71" s="24">
        <v>17768.12</v>
      </c>
      <c r="C71" s="18" t="s">
        <v>98</v>
      </c>
      <c r="D71" s="18" t="s">
        <v>59</v>
      </c>
      <c r="E71" s="20"/>
    </row>
    <row r="72" spans="1:5" ht="12.75">
      <c r="A72" s="1"/>
      <c r="B72" s="24">
        <v>2187.74</v>
      </c>
      <c r="C72" s="18" t="s">
        <v>56</v>
      </c>
      <c r="D72" s="18" t="s">
        <v>59</v>
      </c>
      <c r="E72" s="20"/>
    </row>
    <row r="73" spans="1:5" ht="12.75">
      <c r="A73" s="1"/>
      <c r="B73" s="24">
        <v>2158.15</v>
      </c>
      <c r="C73" s="18" t="s">
        <v>99</v>
      </c>
      <c r="D73" s="18" t="s">
        <v>59</v>
      </c>
      <c r="E73" s="20"/>
    </row>
    <row r="74" spans="1:5" ht="12.75">
      <c r="A74" s="1"/>
      <c r="B74" s="24">
        <v>8536.98</v>
      </c>
      <c r="C74" s="18" t="s">
        <v>100</v>
      </c>
      <c r="D74" s="18" t="s">
        <v>59</v>
      </c>
      <c r="E74" s="20"/>
    </row>
    <row r="75" spans="1:5" ht="12.75">
      <c r="A75" s="1"/>
      <c r="B75" s="24">
        <v>7099.01</v>
      </c>
      <c r="C75" s="18" t="s">
        <v>101</v>
      </c>
      <c r="D75" s="18" t="s">
        <v>59</v>
      </c>
      <c r="E75" s="20"/>
    </row>
    <row r="76" spans="1:5" ht="12.75">
      <c r="A76" s="1"/>
      <c r="B76" s="24">
        <v>24895.15</v>
      </c>
      <c r="C76" s="18" t="s">
        <v>102</v>
      </c>
      <c r="D76" s="18" t="s">
        <v>59</v>
      </c>
      <c r="E76" s="20"/>
    </row>
    <row r="77" spans="1:5" ht="12.75">
      <c r="A77" s="1"/>
      <c r="B77" s="24">
        <v>1556.95</v>
      </c>
      <c r="C77" s="18" t="s">
        <v>103</v>
      </c>
      <c r="D77" s="18" t="s">
        <v>59</v>
      </c>
      <c r="E77" s="20"/>
    </row>
    <row r="78" spans="1:5" ht="12.75">
      <c r="A78" s="1"/>
      <c r="B78" s="24">
        <v>11182.16</v>
      </c>
      <c r="C78" s="18" t="s">
        <v>104</v>
      </c>
      <c r="D78" s="18" t="s">
        <v>59</v>
      </c>
      <c r="E78" s="20"/>
    </row>
    <row r="79" spans="1:5" ht="12.75">
      <c r="A79" s="1"/>
      <c r="B79" s="24">
        <v>9522.63</v>
      </c>
      <c r="C79" s="18" t="s">
        <v>105</v>
      </c>
      <c r="D79" s="18" t="s">
        <v>59</v>
      </c>
      <c r="E79" s="20"/>
    </row>
    <row r="80" spans="1:5" ht="12.75">
      <c r="A80" s="1"/>
      <c r="B80" s="24">
        <v>2864.3</v>
      </c>
      <c r="C80" s="18" t="s">
        <v>106</v>
      </c>
      <c r="D80" s="18" t="s">
        <v>59</v>
      </c>
      <c r="E80" s="20"/>
    </row>
    <row r="81" spans="1:5" ht="12.75">
      <c r="A81" s="1"/>
      <c r="B81" s="24">
        <v>3466.21</v>
      </c>
      <c r="C81" s="18" t="s">
        <v>107</v>
      </c>
      <c r="D81" s="18" t="s">
        <v>59</v>
      </c>
      <c r="E81" s="20"/>
    </row>
    <row r="82" spans="1:5" ht="12.75">
      <c r="A82" s="1"/>
      <c r="B82" s="24">
        <v>1874.8</v>
      </c>
      <c r="C82" s="18" t="s">
        <v>108</v>
      </c>
      <c r="D82" s="18" t="s">
        <v>59</v>
      </c>
      <c r="E82" s="20"/>
    </row>
    <row r="83" spans="1:5" ht="12.75">
      <c r="A83" s="1"/>
      <c r="B83" s="24">
        <v>561.46</v>
      </c>
      <c r="C83" s="18" t="s">
        <v>109</v>
      </c>
      <c r="D83" s="18" t="s">
        <v>59</v>
      </c>
      <c r="E83" s="20"/>
    </row>
    <row r="84" spans="1:5" ht="12.75">
      <c r="A84" s="1"/>
      <c r="B84" s="24">
        <v>610.4</v>
      </c>
      <c r="C84" s="18" t="s">
        <v>110</v>
      </c>
      <c r="D84" s="18" t="s">
        <v>59</v>
      </c>
      <c r="E84" s="20"/>
    </row>
    <row r="85" spans="1:5" ht="12.75">
      <c r="A85" s="1"/>
      <c r="B85" s="24">
        <v>585.33</v>
      </c>
      <c r="C85" s="18" t="s">
        <v>111</v>
      </c>
      <c r="D85" s="18" t="s">
        <v>59</v>
      </c>
      <c r="E85" s="20"/>
    </row>
    <row r="86" spans="1:5" ht="12.75">
      <c r="A86" s="1"/>
      <c r="B86" s="24">
        <v>797.79</v>
      </c>
      <c r="C86" s="18" t="s">
        <v>112</v>
      </c>
      <c r="D86" s="18" t="s">
        <v>59</v>
      </c>
      <c r="E86" s="20"/>
    </row>
    <row r="87" spans="1:5" ht="12.75">
      <c r="A87" s="1"/>
      <c r="B87" s="24">
        <v>477.88</v>
      </c>
      <c r="C87" s="18" t="s">
        <v>82</v>
      </c>
      <c r="D87" s="18" t="s">
        <v>38</v>
      </c>
      <c r="E87" s="20"/>
    </row>
    <row r="88" spans="1:5" ht="12.75">
      <c r="A88" s="1"/>
      <c r="B88" s="24">
        <v>1068.12</v>
      </c>
      <c r="C88" s="18" t="s">
        <v>82</v>
      </c>
      <c r="D88" s="18" t="s">
        <v>38</v>
      </c>
      <c r="E88" s="20"/>
    </row>
    <row r="89" spans="1:5" ht="12.75">
      <c r="A89" s="1"/>
      <c r="B89" s="24"/>
      <c r="C89" s="18"/>
      <c r="D89" s="18"/>
      <c r="E89" s="20"/>
    </row>
    <row r="90" spans="1:5" ht="12.75">
      <c r="A90" s="1"/>
      <c r="B90" s="24"/>
      <c r="C90" s="18"/>
      <c r="D90" s="18"/>
      <c r="E90" s="20"/>
    </row>
    <row r="91" spans="1:5" ht="12.75" customHeight="1">
      <c r="A91" s="100" t="s">
        <v>6</v>
      </c>
      <c r="B91" s="119">
        <f>B93</f>
        <v>0</v>
      </c>
      <c r="C91" s="117"/>
      <c r="D91" s="98"/>
      <c r="E91" s="20"/>
    </row>
    <row r="92" spans="1:5" ht="20.25" customHeight="1">
      <c r="A92" s="101"/>
      <c r="B92" s="120"/>
      <c r="C92" s="118"/>
      <c r="D92" s="99"/>
      <c r="E92" s="20"/>
    </row>
    <row r="93" spans="1:4" ht="12.75">
      <c r="A93" s="63" t="s">
        <v>24</v>
      </c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86" t="s">
        <v>7</v>
      </c>
      <c r="B96" s="96">
        <f>B98+B99</f>
        <v>0</v>
      </c>
      <c r="C96" s="121"/>
      <c r="D96" s="121"/>
    </row>
    <row r="97" spans="1:4" ht="12.75">
      <c r="A97" s="87"/>
      <c r="B97" s="97"/>
      <c r="C97" s="122"/>
      <c r="D97" s="122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B15+B21</f>
        <v>1244769.21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88" t="s">
        <v>10</v>
      </c>
      <c r="D106" s="88"/>
    </row>
    <row r="107" spans="1:4" ht="15.75">
      <c r="A107" s="4" t="s">
        <v>19</v>
      </c>
      <c r="B107" s="3"/>
      <c r="C107" s="102" t="s">
        <v>18</v>
      </c>
      <c r="D107" s="102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88" t="s">
        <v>12</v>
      </c>
      <c r="D111" s="88"/>
    </row>
    <row r="112" spans="2:4" ht="15.75">
      <c r="B112" s="3"/>
      <c r="C112" s="88" t="s">
        <v>13</v>
      </c>
      <c r="D112" s="88"/>
    </row>
  </sheetData>
  <mergeCells count="26">
    <mergeCell ref="A96:A97"/>
    <mergeCell ref="B96:B97"/>
    <mergeCell ref="D96:D97"/>
    <mergeCell ref="C96:C97"/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91:A92"/>
    <mergeCell ref="D91:D92"/>
    <mergeCell ref="B21:B22"/>
    <mergeCell ref="C21:C22"/>
    <mergeCell ref="B91:B92"/>
    <mergeCell ref="C91:C92"/>
    <mergeCell ref="C106:D106"/>
    <mergeCell ref="C107:D107"/>
    <mergeCell ref="C111:D111"/>
    <mergeCell ref="C112:D1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2014-12-03T09:06:39Z</dcterms:modified>
  <cp:category/>
  <cp:version/>
  <cp:contentType/>
  <cp:contentStatus/>
</cp:coreProperties>
</file>